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<sst xmlns="http://schemas.openxmlformats.org/spreadsheetml/2006/main" count="269" uniqueCount="201">
  <si>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</si>
  <si>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</si>
  <si>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</si>
  <si>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</si>
  <si>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</si>
  <si>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</si>
  <si>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</si>
  <si>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</si>
  <si>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</si>
  <si>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</si>
  <si>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</si>
  <si>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</si>
  <si>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</si>
  <si>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</si>
  <si>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</si>
  <si>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</si>
  <si>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</si>
  <si>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</si>
  <si>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</si>
  <si>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</si>
  <si>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</si>
  <si>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</si>
  <si>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</si>
  <si>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</si>
  <si>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</si>
  <si>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</si>
  <si>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</si>
  <si>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</si>
  <si>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</si>
  <si>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</si>
  <si>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</si>
  <si>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</si>
  <si>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</si>
  <si>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</si>
  <si>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</si>
  <si>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</si>
  <si>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</si>
  <si>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</si>
  <si>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</si>
  <si>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</si>
  <si>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</si>
  <si>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</si>
  <si>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</si>
  <si>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</si>
  <si>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</si>
  <si>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</si>
  <si>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</si>
  <si>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</si>
  <si>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</si>
  <si>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</si>
  <si>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</si>
  <si>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</si>
  <si>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</si>
  <si>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</si>
  <si>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</si>
  <si>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</si>
  <si>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</si>
  <si>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</si>
  <si>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</si>
  <si>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</si>
  <si>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</si>
  <si>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</si>
  <si>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</si>
  <si>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</si>
  <si>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</si>
  <si>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</si>
  <si>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</si>
  <si>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</si>
  <si>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</si>
  <si>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</si>
  <si>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</si>
  <si>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</si>
  <si>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</si>
  <si>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</si>
  <si>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</si>
  <si>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</si>
  <si>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</si>
  <si>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</si>
  <si>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</si>
  <si>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</si>
  <si>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</si>
  <si>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</si>
  <si>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</si>
  <si>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</si>
  <si>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</si>
  <si>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</si>
  <si>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</si>
  <si>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</si>
  <si>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</si>
  <si>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</si>
  <si>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</si>
  <si>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</si>
  <si>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</si>
  <si>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</si>
  <si>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</si>
  <si>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</si>
  <si>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</si>
  <si>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</si>
  <si>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</si>
  <si>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</si>
  <si>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</si>
  <si>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</si>
  <si>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</si>
  <si>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</si>
  <si>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</si>
  <si>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</si>
  <si>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</si>
  <si>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</si>
  <si>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</si>
  <si>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</si>
  <si>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</si>
  <si>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</si>
  <si>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</si>
  <si>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</si>
  <si>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</si>
  <si>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</si>
  <si>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</si>
  <si>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</si>
  <si>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</si>
  <si>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</si>
  <si>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</si>
  <si>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</si>
  <si>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</si>
  <si>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</si>
  <si>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</si>
  <si>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</si>
  <si>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</si>
  <si>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</si>
  <si>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</si>
  <si>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</si>
  <si>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</si>
  <si>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</si>
  <si>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</si>
  <si>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</si>
  <si>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</si>
  <si>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</si>
  <si>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</si>
  <si>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</si>
  <si>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</si>
  <si>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</si>
  <si>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</si>
  <si>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</si>
  <si>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</si>
  <si>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</si>
  <si>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</si>
  <si>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</si>
  <si>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</si>
  <si>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</si>
  <si>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</si>
  <si>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</si>
  <si>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</si>
  <si>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</si>
  <si>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</si>
  <si>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</si>
  <si>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</si>
  <si>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</si>
  <si>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</si>
  <si>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</si>
  <si>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</si>
  <si>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</si>
  <si>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</si>
  <si>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</si>
  <si>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</si>
  <si>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</si>
  <si>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</si>
  <si>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</si>
  <si>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</si>
  <si>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</si>
  <si>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</si>
  <si>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</si>
  <si>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</si>
  <si>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</si>
  <si>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</si>
  <si>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</si>
  <si>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</si>
  <si>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</si>
  <si>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</si>
  <si>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</si>
  <si>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</si>
  <si>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</si>
  <si>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</si>
  <si>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</si>
  <si>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</si>
  <si>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</si>
  <si>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</si>
  <si>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</si>
  <si>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</si>
  <si>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</si>
  <si>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</si>
  <si>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</si>
  <si>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</si>
  <si>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Гайсинський районний суд Вінницької області</t>
  </si>
  <si>
    <t>23700.м. Гайсин.вул. Соборна  47</t>
  </si>
  <si>
    <t>Доручення судів України / іноземних судів</t>
  </si>
  <si>
    <t xml:space="preserve">Розглянуто справ судом присяжних </t>
  </si>
  <si>
    <t>В.М. Ковчежнюк</t>
  </si>
  <si>
    <t>Л.І. Пелюшко</t>
  </si>
  <si>
    <t>(04334)2-10-22</t>
  </si>
  <si>
    <t>(04334)2-03-32</t>
  </si>
  <si>
    <t>inbox@gs.vn.court.gov.ua</t>
  </si>
  <si>
    <t>16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</si>
</sst>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6" t="s">
        <v>124</v>
      </c>
      <c r="C3" s="126"/>
      <c r="D3" s="126"/>
      <c r="E3" s="126"/>
      <c r="F3" s="126"/>
      <c r="G3" s="126"/>
      <c r="H3" s="126"/>
    </row>
    <row r="4" spans="2:8" ht="14.2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126"/>
      <c r="C5" s="126"/>
      <c r="D5" s="126"/>
      <c r="E5" s="126"/>
      <c r="F5" s="126"/>
      <c r="G5" s="126"/>
      <c r="H5" s="126"/>
    </row>
    <row r="6" spans="2:8" ht="18.75" customHeight="1">
      <c r="B6" s="16"/>
      <c r="C6" s="126" t="s">
        <v>190</v>
      </c>
      <c r="D6" s="126"/>
      <c r="E6" s="126"/>
      <c r="F6" s="126"/>
      <c r="G6" s="126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8" t="s">
        <v>14</v>
      </c>
      <c r="C12" s="129"/>
      <c r="D12" s="130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31" t="s">
        <v>130</v>
      </c>
      <c r="C14" s="132"/>
      <c r="D14" s="125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4"/>
      <c r="H16" s="124"/>
    </row>
    <row r="17" spans="1:8" ht="12.75" customHeight="1">
      <c r="A17" s="38"/>
      <c r="B17" s="131" t="s">
        <v>18</v>
      </c>
      <c r="C17" s="132"/>
      <c r="D17" s="125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31" t="s">
        <v>19</v>
      </c>
      <c r="C18" s="132"/>
      <c r="D18" s="125"/>
      <c r="E18" s="143"/>
    </row>
    <row r="19" spans="1:8" ht="12.75" customHeight="1">
      <c r="A19" s="38"/>
      <c r="B19" s="131" t="s">
        <v>182</v>
      </c>
      <c r="C19" s="132"/>
      <c r="D19" s="125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23"/>
      <c r="G20" s="124"/>
      <c r="H20" s="124"/>
    </row>
    <row r="21" spans="1:8" ht="12.75" customHeight="1">
      <c r="A21" s="38"/>
      <c r="B21" s="29"/>
      <c r="C21" s="30"/>
      <c r="D21" s="38"/>
      <c r="E21" s="39"/>
      <c r="F21" s="123"/>
      <c r="G21" s="124"/>
      <c r="H21" s="12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5" t="s">
        <v>21</v>
      </c>
      <c r="C33" s="116"/>
      <c r="D33" s="113" t="s">
        <v>191</v>
      </c>
      <c r="E33" s="113"/>
      <c r="F33" s="113"/>
      <c r="G33" s="113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17"/>
      <c r="C37" s="118"/>
      <c r="D37" s="118"/>
      <c r="E37" s="118"/>
      <c r="F37" s="118"/>
      <c r="G37" s="118"/>
      <c r="H37" s="119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1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0"/>
      <c r="C40" s="111"/>
      <c r="D40" s="111"/>
      <c r="E40" s="111"/>
      <c r="F40" s="111"/>
      <c r="G40" s="111"/>
      <c r="H40" s="112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1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&amp;L663870BE&amp;C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504</v>
      </c>
      <c r="F6" s="90">
        <v>341</v>
      </c>
      <c r="G6" s="90">
        <v>4</v>
      </c>
      <c r="H6" s="90">
        <v>256</v>
      </c>
      <c r="I6" s="90" t="s">
        <v>180</v>
      </c>
      <c r="J6" s="90">
        <v>248</v>
      </c>
      <c r="K6" s="91">
        <v>60</v>
      </c>
      <c r="L6" s="101">
        <f>E6-F6</f>
        <v>163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1229</v>
      </c>
      <c r="F7" s="90">
        <v>1222</v>
      </c>
      <c r="G7" s="90">
        <v>1</v>
      </c>
      <c r="H7" s="90">
        <v>1196</v>
      </c>
      <c r="I7" s="90">
        <v>1141</v>
      </c>
      <c r="J7" s="90">
        <v>33</v>
      </c>
      <c r="K7" s="91"/>
      <c r="L7" s="101">
        <f>E7-F7</f>
        <v>7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/>
      <c r="G8" s="90"/>
      <c r="H8" s="90">
        <v>1</v>
      </c>
      <c r="I8" s="90">
        <v>1</v>
      </c>
      <c r="J8" s="90"/>
      <c r="K8" s="91"/>
      <c r="L8" s="101">
        <f>E8-F8</f>
        <v>1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119</v>
      </c>
      <c r="F9" s="90">
        <v>113</v>
      </c>
      <c r="G9" s="90"/>
      <c r="H9" s="90">
        <v>97</v>
      </c>
      <c r="I9" s="90">
        <v>80</v>
      </c>
      <c r="J9" s="90">
        <v>22</v>
      </c>
      <c r="K9" s="91"/>
      <c r="L9" s="101">
        <f>E9-F9</f>
        <v>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3</v>
      </c>
      <c r="F10" s="90">
        <v>1</v>
      </c>
      <c r="G10" s="90"/>
      <c r="H10" s="90">
        <v>3</v>
      </c>
      <c r="I10" s="90"/>
      <c r="J10" s="90"/>
      <c r="K10" s="91"/>
      <c r="L10" s="101">
        <f>E10-F10</f>
        <v>2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5</v>
      </c>
      <c r="F12" s="90"/>
      <c r="G12" s="90"/>
      <c r="H12" s="90">
        <v>1</v>
      </c>
      <c r="I12" s="90"/>
      <c r="J12" s="90">
        <v>4</v>
      </c>
      <c r="K12" s="91">
        <v>2</v>
      </c>
      <c r="L12" s="101">
        <f>E12-F12</f>
        <v>5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1861</v>
      </c>
      <c r="F14" s="105">
        <f>SUM(F6:F13)</f>
        <v>1677</v>
      </c>
      <c r="G14" s="105">
        <f>SUM(G6:G13)</f>
        <v>5</v>
      </c>
      <c r="H14" s="105">
        <f>SUM(H6:H13)</f>
        <v>1554</v>
      </c>
      <c r="I14" s="105">
        <f>SUM(I6:I13)</f>
        <v>1222</v>
      </c>
      <c r="J14" s="105">
        <f>SUM(J6:J13)</f>
        <v>307</v>
      </c>
      <c r="K14" s="105">
        <f>SUM(K6:K13)</f>
        <v>62</v>
      </c>
      <c r="L14" s="101">
        <f>E14-F14</f>
        <v>184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27</v>
      </c>
      <c r="F15" s="92">
        <v>26</v>
      </c>
      <c r="G15" s="92">
        <v>1</v>
      </c>
      <c r="H15" s="92">
        <v>27</v>
      </c>
      <c r="I15" s="92">
        <v>21</v>
      </c>
      <c r="J15" s="92"/>
      <c r="K15" s="91"/>
      <c r="L15" s="101">
        <f>E15-F15</f>
        <v>1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62</v>
      </c>
      <c r="F16" s="92">
        <v>21</v>
      </c>
      <c r="G16" s="92">
        <v>1</v>
      </c>
      <c r="H16" s="92">
        <v>49</v>
      </c>
      <c r="I16" s="92">
        <v>18</v>
      </c>
      <c r="J16" s="92">
        <v>13</v>
      </c>
      <c r="K16" s="91">
        <v>5</v>
      </c>
      <c r="L16" s="101">
        <f>E16-F16</f>
        <v>41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6</v>
      </c>
      <c r="F18" s="91">
        <v>6</v>
      </c>
      <c r="G18" s="91"/>
      <c r="H18" s="91">
        <v>6</v>
      </c>
      <c r="I18" s="91">
        <v>4</v>
      </c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74</v>
      </c>
      <c r="F22" s="91">
        <v>32</v>
      </c>
      <c r="G22" s="91">
        <v>1</v>
      </c>
      <c r="H22" s="91">
        <v>61</v>
      </c>
      <c r="I22" s="91">
        <v>22</v>
      </c>
      <c r="J22" s="91">
        <v>13</v>
      </c>
      <c r="K22" s="91">
        <v>5</v>
      </c>
      <c r="L22" s="101">
        <f>E22-F22</f>
        <v>42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92</v>
      </c>
      <c r="F23" s="91">
        <v>91</v>
      </c>
      <c r="G23" s="91"/>
      <c r="H23" s="91">
        <v>85</v>
      </c>
      <c r="I23" s="91">
        <v>77</v>
      </c>
      <c r="J23" s="91">
        <v>7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2</v>
      </c>
      <c r="F24" s="91">
        <v>2</v>
      </c>
      <c r="G24" s="91"/>
      <c r="H24" s="91">
        <v>2</v>
      </c>
      <c r="I24" s="91">
        <v>2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1134</v>
      </c>
      <c r="F25" s="91">
        <v>1109</v>
      </c>
      <c r="G25" s="91">
        <v>4</v>
      </c>
      <c r="H25" s="91">
        <v>1116</v>
      </c>
      <c r="I25" s="91">
        <v>1042</v>
      </c>
      <c r="J25" s="91">
        <v>18</v>
      </c>
      <c r="K25" s="91"/>
      <c r="L25" s="101">
        <f>E25-F25</f>
        <v>25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1311</v>
      </c>
      <c r="F26" s="91">
        <v>1066</v>
      </c>
      <c r="G26" s="91">
        <v>8</v>
      </c>
      <c r="H26" s="91">
        <v>958</v>
      </c>
      <c r="I26" s="91">
        <v>823</v>
      </c>
      <c r="J26" s="91">
        <v>353</v>
      </c>
      <c r="K26" s="91">
        <v>54</v>
      </c>
      <c r="L26" s="101">
        <f>E26-F26</f>
        <v>245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224</v>
      </c>
      <c r="F27" s="91">
        <v>223</v>
      </c>
      <c r="G27" s="91"/>
      <c r="H27" s="91">
        <v>224</v>
      </c>
      <c r="I27" s="91">
        <v>210</v>
      </c>
      <c r="J27" s="91"/>
      <c r="K27" s="91"/>
      <c r="L27" s="101">
        <f>E27-F27</f>
        <v>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225</v>
      </c>
      <c r="F28" s="91">
        <v>210</v>
      </c>
      <c r="G28" s="91"/>
      <c r="H28" s="91">
        <v>198</v>
      </c>
      <c r="I28" s="91">
        <v>189</v>
      </c>
      <c r="J28" s="91">
        <v>27</v>
      </c>
      <c r="K28" s="91"/>
      <c r="L28" s="101">
        <f>E28-F28</f>
        <v>15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4</v>
      </c>
      <c r="F29" s="91">
        <v>4</v>
      </c>
      <c r="G29" s="91">
        <v>1</v>
      </c>
      <c r="H29" s="91">
        <v>4</v>
      </c>
      <c r="I29" s="91">
        <v>4</v>
      </c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5</v>
      </c>
      <c r="F30" s="91">
        <v>2</v>
      </c>
      <c r="G30" s="91">
        <v>1</v>
      </c>
      <c r="H30" s="91">
        <v>3</v>
      </c>
      <c r="I30" s="91"/>
      <c r="J30" s="91">
        <v>2</v>
      </c>
      <c r="K30" s="91"/>
      <c r="L30" s="101">
        <f>E30-F30</f>
        <v>3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6</v>
      </c>
      <c r="F32" s="91">
        <v>5</v>
      </c>
      <c r="G32" s="91"/>
      <c r="H32" s="91">
        <v>6</v>
      </c>
      <c r="I32" s="91">
        <v>1</v>
      </c>
      <c r="J32" s="91"/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35</v>
      </c>
      <c r="F33" s="91">
        <v>33</v>
      </c>
      <c r="G33" s="91"/>
      <c r="H33" s="91">
        <v>33</v>
      </c>
      <c r="I33" s="91">
        <v>27</v>
      </c>
      <c r="J33" s="91">
        <v>2</v>
      </c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2</v>
      </c>
      <c r="G35" s="91"/>
      <c r="H35" s="91">
        <v>1</v>
      </c>
      <c r="I35" s="91"/>
      <c r="J35" s="91">
        <v>1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1788</v>
      </c>
      <c r="F37" s="91">
        <v>1516</v>
      </c>
      <c r="G37" s="91">
        <v>10</v>
      </c>
      <c r="H37" s="91">
        <v>1378</v>
      </c>
      <c r="I37" s="91">
        <v>1123</v>
      </c>
      <c r="J37" s="91">
        <v>410</v>
      </c>
      <c r="K37" s="91">
        <v>54</v>
      </c>
      <c r="L37" s="101">
        <f>E37-F37</f>
        <v>272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1322</v>
      </c>
      <c r="F38" s="91">
        <v>1296</v>
      </c>
      <c r="G38" s="91"/>
      <c r="H38" s="91">
        <v>1250</v>
      </c>
      <c r="I38" s="91" t="s">
        <v>180</v>
      </c>
      <c r="J38" s="91">
        <v>72</v>
      </c>
      <c r="K38" s="91">
        <v>2</v>
      </c>
      <c r="L38" s="101">
        <f>E38-F38</f>
        <v>26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23</v>
      </c>
      <c r="F39" s="91">
        <v>22</v>
      </c>
      <c r="G39" s="91"/>
      <c r="H39" s="91">
        <v>14</v>
      </c>
      <c r="I39" s="91" t="s">
        <v>180</v>
      </c>
      <c r="J39" s="91">
        <v>9</v>
      </c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25</v>
      </c>
      <c r="F40" s="91">
        <v>22</v>
      </c>
      <c r="G40" s="91"/>
      <c r="H40" s="91">
        <v>22</v>
      </c>
      <c r="I40" s="91">
        <v>17</v>
      </c>
      <c r="J40" s="91">
        <v>3</v>
      </c>
      <c r="K40" s="91"/>
      <c r="L40" s="101">
        <f>E40-F40</f>
        <v>3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1347</v>
      </c>
      <c r="F41" s="91">
        <f aca="true" t="shared" si="0" ref="F41:K41">F38+F40</f>
        <v>1318</v>
      </c>
      <c r="G41" s="91">
        <f t="shared" si="0"/>
        <v>0</v>
      </c>
      <c r="H41" s="91">
        <f t="shared" si="0"/>
        <v>1272</v>
      </c>
      <c r="I41" s="91">
        <f>I40</f>
        <v>17</v>
      </c>
      <c r="J41" s="91">
        <f t="shared" si="0"/>
        <v>75</v>
      </c>
      <c r="K41" s="91">
        <f t="shared" si="0"/>
        <v>2</v>
      </c>
      <c r="L41" s="101">
        <f>E41-F41</f>
        <v>29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5070</v>
      </c>
      <c r="F42" s="91">
        <f aca="true" t="shared" si="1" ref="F42:K42">F14+F22+F37+F41</f>
        <v>4543</v>
      </c>
      <c r="G42" s="91">
        <f t="shared" si="1"/>
        <v>16</v>
      </c>
      <c r="H42" s="91">
        <f t="shared" si="1"/>
        <v>4265</v>
      </c>
      <c r="I42" s="91">
        <f t="shared" si="1"/>
        <v>2384</v>
      </c>
      <c r="J42" s="91">
        <f t="shared" si="1"/>
        <v>805</v>
      </c>
      <c r="K42" s="91">
        <f t="shared" si="1"/>
        <v>123</v>
      </c>
      <c r="L42" s="101">
        <f>E42-F42</f>
        <v>527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B15:C15"/>
    <mergeCell ref="B6:C6"/>
    <mergeCell ref="B7:C7"/>
    <mergeCell ref="B8:C8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&amp;L663870BE&amp;CФорма № 1-мзс, Підрозділ: Гайсинський районний суд Вінницької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19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17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233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66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59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32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30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16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18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20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310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8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35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93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849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47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35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18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10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9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2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2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2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1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191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43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43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2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36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42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23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&amp;L663870BE&amp;CФорма № 1-мзс, Підрозділ: Гайсинський районний суд Вінницької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257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175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18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78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4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1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>
        <v>17000</v>
      </c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355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109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7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5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6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70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4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38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32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188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1474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314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34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10533142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15892412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15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86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66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1015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8137646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191965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1408</v>
      </c>
      <c r="F58" s="96">
        <v>104</v>
      </c>
      <c r="G58" s="96">
        <v>30</v>
      </c>
      <c r="H58" s="96">
        <v>7</v>
      </c>
      <c r="I58" s="96">
        <v>5</v>
      </c>
    </row>
    <row r="59" spans="1:9" ht="13.5" customHeight="1">
      <c r="A59" s="266" t="s">
        <v>31</v>
      </c>
      <c r="B59" s="266"/>
      <c r="C59" s="266"/>
      <c r="D59" s="266"/>
      <c r="E59" s="96">
        <v>34</v>
      </c>
      <c r="F59" s="96">
        <v>25</v>
      </c>
      <c r="G59" s="96">
        <v>2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983</v>
      </c>
      <c r="F60" s="96">
        <v>369</v>
      </c>
      <c r="G60" s="96">
        <v>23</v>
      </c>
      <c r="H60" s="96">
        <v>1</v>
      </c>
      <c r="I60" s="96">
        <v>2</v>
      </c>
    </row>
    <row r="61" spans="1:9" ht="13.5" customHeight="1">
      <c r="A61" s="180" t="s">
        <v>115</v>
      </c>
      <c r="B61" s="180"/>
      <c r="C61" s="180"/>
      <c r="D61" s="180"/>
      <c r="E61" s="96">
        <v>1245</v>
      </c>
      <c r="F61" s="96">
        <v>27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&amp;L663870BE&amp;CФорма № 1-мзс, Підрозділ: Гайсинський районний суд Вінницької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0.15279503105590062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0.20195439739413681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0.38461538461538464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0.13170731707317074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0.02666666666666667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0.9388069557561083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1066.25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1267.5</v>
      </c>
    </row>
    <row r="11" spans="1:4" ht="16.5" customHeight="1">
      <c r="A11" s="191" t="s">
        <v>65</v>
      </c>
      <c r="B11" s="193"/>
      <c r="C11" s="14">
        <v>9</v>
      </c>
      <c r="D11" s="94">
        <v>49</v>
      </c>
    </row>
    <row r="12" spans="1:4" ht="16.5" customHeight="1">
      <c r="A12" s="295" t="s">
        <v>110</v>
      </c>
      <c r="B12" s="295"/>
      <c r="C12" s="14">
        <v>10</v>
      </c>
      <c r="D12" s="94">
        <v>40</v>
      </c>
    </row>
    <row r="13" spans="1:4" ht="16.5" customHeight="1">
      <c r="A13" s="295" t="s">
        <v>31</v>
      </c>
      <c r="B13" s="295"/>
      <c r="C13" s="14">
        <v>11</v>
      </c>
      <c r="D13" s="94">
        <v>115</v>
      </c>
    </row>
    <row r="14" spans="1:4" ht="16.5" customHeight="1">
      <c r="A14" s="295" t="s">
        <v>111</v>
      </c>
      <c r="B14" s="295"/>
      <c r="C14" s="14">
        <v>12</v>
      </c>
      <c r="D14" s="94">
        <v>78</v>
      </c>
    </row>
    <row r="15" spans="1:4" ht="16.5" customHeight="1">
      <c r="A15" s="295" t="s">
        <v>115</v>
      </c>
      <c r="B15" s="295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&amp;L663870BE&amp;CФорма № 1-мзс, Підрозділ: Гайсинський районний суд Вінницької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2018-03-28T07:45:37Z</cp:lastPrinted>
  <dcterms:created xsi:type="dcterms:W3CDTF">2004-04-20T14:33:35Z</dcterms:created>
  <dcterms:modified xsi:type="dcterms:W3CDTF">2019-01-30T07:46:17Z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CCC14FA0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