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<sst xmlns="http://schemas.openxmlformats.org/spreadsheetml/2006/main" count="277" uniqueCount="209">
  <si>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</si>
  <si>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</si>
  <si>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</si>
  <si>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</si>
  <si>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</si>
  <si>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</si>
  <si>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</si>
  <si>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</si>
  <si>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</si>
  <si>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</si>
  <si>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</si>
  <si>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</si>
  <si>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</si>
  <si>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</si>
  <si>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</si>
  <si>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</si>
  <si>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</si>
  <si>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</si>
  <si>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</si>
  <si>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</si>
  <si>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</si>
  <si>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</si>
  <si>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</si>
  <si>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</si>
  <si>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</si>
  <si>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</si>
  <si>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</si>
  <si>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</si>
  <si>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</si>
  <si>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</si>
  <si>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</si>
  <si>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</si>
  <si>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</si>
  <si>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</si>
  <si>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</si>
  <si>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</si>
  <si>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</si>
  <si>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</si>
  <si>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</si>
  <si>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</si>
  <si>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</si>
  <si>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</si>
  <si>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</si>
  <si>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</si>
  <si>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</si>
  <si>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</si>
  <si>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</si>
  <si>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</si>
  <si>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</si>
  <si>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</si>
  <si>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</si>
  <si>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</si>
  <si>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</si>
  <si>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</si>
  <si>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</si>
  <si>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</si>
  <si>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</si>
  <si>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</si>
  <si>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</si>
  <si>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</si>
  <si>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</si>
  <si>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</si>
  <si>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</si>
  <si>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</si>
  <si>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</si>
  <si>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</si>
  <si>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</si>
  <si>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</si>
  <si>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</si>
  <si>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</si>
  <si>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</si>
  <si>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</si>
  <si>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</si>
  <si>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</si>
  <si>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</si>
  <si>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</si>
  <si>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</si>
  <si>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</si>
  <si>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</si>
  <si>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</si>
  <si>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</si>
  <si>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</si>
  <si>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</si>
  <si>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</si>
  <si>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</si>
  <si>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</si>
  <si>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</si>
  <si>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</si>
  <si>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</si>
  <si>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</si>
  <si>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</si>
  <si>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</si>
  <si>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</si>
  <si>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</si>
  <si>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</si>
  <si>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</si>
  <si>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</si>
  <si>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</si>
  <si>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</si>
  <si>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</si>
  <si>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</si>
  <si>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</si>
  <si>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</si>
  <si>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</si>
  <si>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</si>
  <si>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</si>
  <si>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</si>
  <si>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</si>
  <si>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</si>
  <si>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</si>
  <si>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</si>
  <si>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</si>
  <si>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</si>
  <si>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</si>
  <si>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</si>
  <si>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</si>
  <si>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</si>
  <si>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</si>
  <si>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</si>
  <si>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</si>
  <si>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</si>
  <si>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</si>
  <si>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</si>
  <si>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</si>
  <si>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</si>
  <si>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</si>
  <si>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</si>
  <si>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</si>
  <si>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</si>
  <si>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</si>
  <si>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</si>
  <si>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</si>
  <si>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</si>
  <si>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</si>
  <si>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</si>
  <si>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</si>
  <si>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</si>
  <si>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</si>
  <si>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</si>
  <si>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</si>
  <si>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</si>
  <si>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</si>
  <si>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</si>
  <si>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</si>
  <si>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</si>
  <si>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</si>
  <si>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</si>
  <si>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</si>
  <si>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</si>
  <si>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</si>
  <si>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</si>
  <si>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</si>
  <si>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</si>
  <si>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</si>
  <si>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</si>
  <si>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</si>
  <si>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</si>
  <si>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</si>
  <si>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</si>
  <si>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</si>
  <si>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</si>
  <si>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</si>
  <si>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</si>
  <si>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</si>
  <si>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</si>
  <si>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</si>
  <si>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</si>
  <si>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</si>
  <si>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</si>
  <si>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</si>
  <si>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</si>
  <si>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</si>
  <si>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</si>
  <si>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</si>
  <si>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</si>
  <si>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</si>
  <si>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</si>
  <si>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</si>
  <si>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</si>
  <si>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</si>
  <si>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</si>
  <si>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</si>
  <si>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</si>
  <si>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</si>
  <si>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</si>
  <si>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</si>
  <si>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</si>
  <si>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</si>
  <si>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</si>
  <si>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</si>
  <si>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</si>
  <si>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</si>
  <si>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</si>
  <si>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</si>
  <si>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</si>
  <si>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</si>
  <si>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</si>
  <si>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</si>
  <si>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</si>
  <si>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</si>
  <si>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</si>
  <si>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</si>
  <si>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Гайсинський районний суд Вінницької області</t>
  </si>
  <si>
    <t>23700.м. Гайсин.вул. Карла Маркса 47</t>
  </si>
  <si>
    <t>Доручення судів України / іноземних судів</t>
  </si>
  <si>
    <t xml:space="preserve">Розглянуто справ судом присяжних </t>
  </si>
  <si>
    <t>В.М. Ковчежнюк</t>
  </si>
  <si>
    <t>Н.Ф. Лиса</t>
  </si>
  <si>
    <t>23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</si>
</sst>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2" t="s">
        <v>125</v>
      </c>
      <c r="C14" s="143"/>
      <c r="D14" s="144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0" t="s">
        <v>17</v>
      </c>
      <c r="G16" s="141"/>
      <c r="H16" s="141"/>
    </row>
    <row r="17" spans="1:8" ht="12.75" customHeight="1">
      <c r="A17" s="38"/>
      <c r="B17" s="142" t="s">
        <v>18</v>
      </c>
      <c r="C17" s="143"/>
      <c r="D17" s="144"/>
      <c r="E17" s="150" t="s">
        <v>122</v>
      </c>
      <c r="F17" s="138" t="s">
        <v>171</v>
      </c>
      <c r="G17" s="139"/>
      <c r="H17" s="139"/>
    </row>
    <row r="18" spans="1:5" ht="12.75" customHeight="1">
      <c r="A18" s="38"/>
      <c r="B18" s="142" t="s">
        <v>19</v>
      </c>
      <c r="C18" s="143"/>
      <c r="D18" s="144"/>
      <c r="E18" s="150"/>
    </row>
    <row r="19" spans="1:8" ht="12.75" customHeight="1">
      <c r="A19" s="38"/>
      <c r="B19" s="142" t="s">
        <v>174</v>
      </c>
      <c r="C19" s="143"/>
      <c r="D19" s="144"/>
      <c r="E19" s="150"/>
      <c r="F19" s="145"/>
      <c r="G19" s="146"/>
      <c r="H19" s="146"/>
    </row>
    <row r="20" spans="1:8" ht="12.75" customHeight="1">
      <c r="A20" s="38"/>
      <c r="B20" s="147"/>
      <c r="C20" s="148"/>
      <c r="D20" s="149"/>
      <c r="E20" s="150"/>
      <c r="F20" s="140"/>
      <c r="G20" s="141"/>
      <c r="H20" s="141"/>
    </row>
    <row r="21" spans="1:8" ht="12.75" customHeight="1">
      <c r="A21" s="38"/>
      <c r="B21" s="29"/>
      <c r="C21" s="30"/>
      <c r="D21" s="38"/>
      <c r="E21" s="39"/>
      <c r="F21" s="140"/>
      <c r="G21" s="141"/>
      <c r="H21" s="14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1" t="s">
        <v>21</v>
      </c>
      <c r="C33" s="132"/>
      <c r="D33" s="124" t="s">
        <v>202</v>
      </c>
      <c r="E33" s="124"/>
      <c r="F33" s="124"/>
      <c r="G33" s="124"/>
      <c r="H33" s="11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18" t="s">
        <v>203</v>
      </c>
      <c r="E35" s="118"/>
      <c r="F35" s="118"/>
      <c r="G35" s="118"/>
      <c r="H35" s="119"/>
      <c r="I35" s="32"/>
    </row>
    <row r="36" spans="1:9" ht="12.75" customHeight="1">
      <c r="A36" s="38"/>
      <c r="B36" s="31"/>
      <c r="C36" s="32"/>
      <c r="D36" s="118"/>
      <c r="E36" s="118"/>
      <c r="F36" s="118"/>
      <c r="G36" s="118"/>
      <c r="H36" s="119"/>
      <c r="I36" s="32"/>
    </row>
    <row r="37" spans="1:8" ht="12.75" customHeight="1">
      <c r="A37" s="38"/>
      <c r="B37" s="130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51" t="s">
        <v>23</v>
      </c>
      <c r="C38" s="152"/>
      <c r="D38" s="152"/>
      <c r="E38" s="152"/>
      <c r="F38" s="152"/>
      <c r="G38" s="152"/>
      <c r="H38" s="15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51" t="s">
        <v>24</v>
      </c>
      <c r="C41" s="152"/>
      <c r="D41" s="152"/>
      <c r="E41" s="152"/>
      <c r="F41" s="152"/>
      <c r="G41" s="152"/>
      <c r="H41" s="15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&amp;L66A0ECE8&amp;C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556</v>
      </c>
      <c r="F6" s="90">
        <v>312</v>
      </c>
      <c r="G6" s="90"/>
      <c r="H6" s="90">
        <v>264</v>
      </c>
      <c r="I6" s="90" t="s">
        <v>172</v>
      </c>
      <c r="J6" s="90">
        <v>292</v>
      </c>
      <c r="K6" s="91">
        <v>114</v>
      </c>
      <c r="L6" s="101">
        <f>E6-F6</f>
        <v>244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1359</v>
      </c>
      <c r="F7" s="90">
        <v>1331</v>
      </c>
      <c r="G7" s="90">
        <v>1</v>
      </c>
      <c r="H7" s="90">
        <v>1344</v>
      </c>
      <c r="I7" s="90">
        <v>1277</v>
      </c>
      <c r="J7" s="90">
        <v>15</v>
      </c>
      <c r="K7" s="91"/>
      <c r="L7" s="101">
        <f>E7-F7</f>
        <v>28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169</v>
      </c>
      <c r="F9" s="90">
        <v>147</v>
      </c>
      <c r="G9" s="90"/>
      <c r="H9" s="90">
        <v>148</v>
      </c>
      <c r="I9" s="90">
        <v>104</v>
      </c>
      <c r="J9" s="90">
        <v>21</v>
      </c>
      <c r="K9" s="91"/>
      <c r="L9" s="101">
        <f>E9-F9</f>
        <v>22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2</v>
      </c>
      <c r="G10" s="90">
        <v>1</v>
      </c>
      <c r="H10" s="90"/>
      <c r="I10" s="90"/>
      <c r="J10" s="90">
        <v>2</v>
      </c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127</v>
      </c>
      <c r="F12" s="90">
        <v>122</v>
      </c>
      <c r="G12" s="90"/>
      <c r="H12" s="90">
        <v>125</v>
      </c>
      <c r="I12" s="90">
        <v>119</v>
      </c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5</v>
      </c>
      <c r="F13" s="90">
        <v>1</v>
      </c>
      <c r="G13" s="90"/>
      <c r="H13" s="90"/>
      <c r="I13" s="90"/>
      <c r="J13" s="90">
        <v>5</v>
      </c>
      <c r="K13" s="91">
        <v>2</v>
      </c>
      <c r="L13" s="101">
        <f>E13-F13</f>
        <v>4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2219</v>
      </c>
      <c r="F15" s="104">
        <f>SUM(F6:F14)</f>
        <v>1916</v>
      </c>
      <c r="G15" s="104">
        <f>SUM(G6:G14)</f>
        <v>2</v>
      </c>
      <c r="H15" s="104">
        <f>SUM(H6:H14)</f>
        <v>1881</v>
      </c>
      <c r="I15" s="104">
        <f>SUM(I6:I14)</f>
        <v>1500</v>
      </c>
      <c r="J15" s="104">
        <f>SUM(J6:J14)</f>
        <v>338</v>
      </c>
      <c r="K15" s="104">
        <f>SUM(K6:K14)</f>
        <v>116</v>
      </c>
      <c r="L15" s="101">
        <f>E15-F15</f>
        <v>303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35</v>
      </c>
      <c r="F16" s="92">
        <v>35</v>
      </c>
      <c r="G16" s="92"/>
      <c r="H16" s="92">
        <v>35</v>
      </c>
      <c r="I16" s="92">
        <v>15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28</v>
      </c>
      <c r="F17" s="92">
        <v>15</v>
      </c>
      <c r="G17" s="92"/>
      <c r="H17" s="92">
        <v>19</v>
      </c>
      <c r="I17" s="92">
        <v>13</v>
      </c>
      <c r="J17" s="92">
        <v>9</v>
      </c>
      <c r="K17" s="91">
        <v>4</v>
      </c>
      <c r="L17" s="101">
        <f>E17-F17</f>
        <v>13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6</v>
      </c>
      <c r="F19" s="91">
        <v>6</v>
      </c>
      <c r="G19" s="91"/>
      <c r="H19" s="91">
        <v>6</v>
      </c>
      <c r="I19" s="91">
        <v>3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55</v>
      </c>
      <c r="F24" s="91">
        <v>42</v>
      </c>
      <c r="G24" s="91"/>
      <c r="H24" s="91">
        <v>46</v>
      </c>
      <c r="I24" s="91">
        <v>16</v>
      </c>
      <c r="J24" s="91">
        <v>9</v>
      </c>
      <c r="K24" s="91">
        <v>4</v>
      </c>
      <c r="L24" s="101">
        <f>E24-F24</f>
        <v>13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125</v>
      </c>
      <c r="F25" s="91">
        <v>118</v>
      </c>
      <c r="G25" s="91"/>
      <c r="H25" s="91">
        <v>121</v>
      </c>
      <c r="I25" s="91">
        <v>102</v>
      </c>
      <c r="J25" s="91">
        <v>4</v>
      </c>
      <c r="K25" s="91"/>
      <c r="L25" s="101">
        <f>E25-F25</f>
        <v>7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6</v>
      </c>
      <c r="F26" s="91">
        <v>6</v>
      </c>
      <c r="G26" s="91"/>
      <c r="H26" s="91">
        <v>6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1174</v>
      </c>
      <c r="F27" s="91">
        <v>1156</v>
      </c>
      <c r="G27" s="91">
        <v>1</v>
      </c>
      <c r="H27" s="91">
        <v>1148</v>
      </c>
      <c r="I27" s="91">
        <v>922</v>
      </c>
      <c r="J27" s="91">
        <v>26</v>
      </c>
      <c r="K27" s="91">
        <v>1</v>
      </c>
      <c r="L27" s="101">
        <f>E27-F27</f>
        <v>18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1440</v>
      </c>
      <c r="F28" s="91">
        <v>1087</v>
      </c>
      <c r="G28" s="91">
        <v>3</v>
      </c>
      <c r="H28" s="91">
        <v>1137</v>
      </c>
      <c r="I28" s="91">
        <v>806</v>
      </c>
      <c r="J28" s="91">
        <v>303</v>
      </c>
      <c r="K28" s="91">
        <v>57</v>
      </c>
      <c r="L28" s="101">
        <f>E28-F28</f>
        <v>353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198</v>
      </c>
      <c r="F29" s="91">
        <v>198</v>
      </c>
      <c r="G29" s="91"/>
      <c r="H29" s="91">
        <v>195</v>
      </c>
      <c r="I29" s="91">
        <v>174</v>
      </c>
      <c r="J29" s="91">
        <v>3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203</v>
      </c>
      <c r="F30" s="91">
        <v>176</v>
      </c>
      <c r="G30" s="91"/>
      <c r="H30" s="91">
        <v>182</v>
      </c>
      <c r="I30" s="91">
        <v>167</v>
      </c>
      <c r="J30" s="91">
        <v>21</v>
      </c>
      <c r="K30" s="91"/>
      <c r="L30" s="101">
        <f>E30-F30</f>
        <v>27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4</v>
      </c>
      <c r="G31" s="91"/>
      <c r="H31" s="91">
        <v>4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5</v>
      </c>
      <c r="F32" s="91">
        <v>3</v>
      </c>
      <c r="G32" s="91"/>
      <c r="H32" s="91">
        <v>3</v>
      </c>
      <c r="I32" s="91"/>
      <c r="J32" s="91">
        <v>2</v>
      </c>
      <c r="K32" s="91"/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</v>
      </c>
      <c r="F35" s="91">
        <v>5</v>
      </c>
      <c r="G35" s="91"/>
      <c r="H35" s="91">
        <v>3</v>
      </c>
      <c r="I35" s="91"/>
      <c r="J35" s="91">
        <v>2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44</v>
      </c>
      <c r="F36" s="91">
        <v>42</v>
      </c>
      <c r="G36" s="91"/>
      <c r="H36" s="91">
        <v>41</v>
      </c>
      <c r="I36" s="91">
        <v>20</v>
      </c>
      <c r="J36" s="91">
        <v>3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>
        <v>1</v>
      </c>
      <c r="I37" s="91">
        <v>1</v>
      </c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2</v>
      </c>
      <c r="G38" s="91"/>
      <c r="H38" s="91">
        <v>3</v>
      </c>
      <c r="I38" s="91">
        <v>1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2113</v>
      </c>
      <c r="F40" s="91">
        <v>1716</v>
      </c>
      <c r="G40" s="91">
        <v>3</v>
      </c>
      <c r="H40" s="91">
        <v>1749</v>
      </c>
      <c r="I40" s="91">
        <v>1099</v>
      </c>
      <c r="J40" s="91">
        <v>364</v>
      </c>
      <c r="K40" s="91">
        <v>58</v>
      </c>
      <c r="L40" s="101">
        <f>E40-F40</f>
        <v>397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1633</v>
      </c>
      <c r="F41" s="91">
        <v>1571</v>
      </c>
      <c r="G41" s="91"/>
      <c r="H41" s="91">
        <v>1588</v>
      </c>
      <c r="I41" s="91" t="s">
        <v>172</v>
      </c>
      <c r="J41" s="91">
        <v>45</v>
      </c>
      <c r="K41" s="91">
        <v>3</v>
      </c>
      <c r="L41" s="101">
        <f>E41-F41</f>
        <v>62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16</v>
      </c>
      <c r="F42" s="91">
        <v>8</v>
      </c>
      <c r="G42" s="91"/>
      <c r="H42" s="91">
        <v>16</v>
      </c>
      <c r="I42" s="91" t="s">
        <v>172</v>
      </c>
      <c r="J42" s="91"/>
      <c r="K42" s="91"/>
      <c r="L42" s="101">
        <f>E42-F42</f>
        <v>8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16</v>
      </c>
      <c r="F43" s="91">
        <v>13</v>
      </c>
      <c r="G43" s="91"/>
      <c r="H43" s="91">
        <v>16</v>
      </c>
      <c r="I43" s="91">
        <v>12</v>
      </c>
      <c r="J43" s="91"/>
      <c r="K43" s="91"/>
      <c r="L43" s="101">
        <f>E43-F43</f>
        <v>3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31</v>
      </c>
      <c r="F44" s="91">
        <v>31</v>
      </c>
      <c r="G44" s="91"/>
      <c r="H44" s="91">
        <v>31</v>
      </c>
      <c r="I44" s="91">
        <v>30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1680</v>
      </c>
      <c r="F45" s="91">
        <f aca="true" t="shared" si="0" ref="F45:K45">F41+F43+F44</f>
        <v>1615</v>
      </c>
      <c r="G45" s="91">
        <f t="shared" si="0"/>
        <v>0</v>
      </c>
      <c r="H45" s="91">
        <f t="shared" si="0"/>
        <v>1635</v>
      </c>
      <c r="I45" s="91">
        <f>I43+I44</f>
        <v>42</v>
      </c>
      <c r="J45" s="91">
        <f t="shared" si="0"/>
        <v>45</v>
      </c>
      <c r="K45" s="91">
        <f t="shared" si="0"/>
        <v>3</v>
      </c>
      <c r="L45" s="101">
        <f>E45-F45</f>
        <v>65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6067</v>
      </c>
      <c r="F46" s="91">
        <f aca="true" t="shared" si="1" ref="F46:K46">F15+F24+F40+F45</f>
        <v>5289</v>
      </c>
      <c r="G46" s="91">
        <f t="shared" si="1"/>
        <v>5</v>
      </c>
      <c r="H46" s="91">
        <f t="shared" si="1"/>
        <v>5311</v>
      </c>
      <c r="I46" s="91">
        <f t="shared" si="1"/>
        <v>2657</v>
      </c>
      <c r="J46" s="91">
        <f t="shared" si="1"/>
        <v>756</v>
      </c>
      <c r="K46" s="91">
        <f t="shared" si="1"/>
        <v>181</v>
      </c>
      <c r="L46" s="101">
        <f>E46-F46</f>
        <v>778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&amp;L66A0ECE8&amp;CФорма № 1-мзс, Підрозділ: Гайсинський районний суд Вінницької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273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72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80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19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22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370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6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33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134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899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2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225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34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&amp;L66A0ECE8&amp;CФорма № 1-мзс, Підрозділ: Гайсинський районний суд Вінницької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264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169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88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16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6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412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100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17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16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2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191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1693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420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17469715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3693482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15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1681</v>
      </c>
      <c r="F55" s="96">
        <v>147</v>
      </c>
      <c r="G55" s="96">
        <v>37</v>
      </c>
      <c r="H55" s="96">
        <v>12</v>
      </c>
      <c r="I55" s="96">
        <v>4</v>
      </c>
    </row>
    <row r="56" spans="1:9" ht="13.5" customHeight="1">
      <c r="A56" s="272" t="s">
        <v>31</v>
      </c>
      <c r="B56" s="272"/>
      <c r="C56" s="272"/>
      <c r="D56" s="272"/>
      <c r="E56" s="96">
        <v>33</v>
      </c>
      <c r="F56" s="96">
        <v>10</v>
      </c>
      <c r="G56" s="96">
        <v>2</v>
      </c>
      <c r="H56" s="96">
        <v>1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1283</v>
      </c>
      <c r="F57" s="96">
        <v>399</v>
      </c>
      <c r="G57" s="96">
        <v>51</v>
      </c>
      <c r="H57" s="96">
        <v>14</v>
      </c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1551</v>
      </c>
      <c r="F58" s="96">
        <v>80</v>
      </c>
      <c r="G58" s="96">
        <v>4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33">
        <v>1417</v>
      </c>
      <c r="G62" s="134">
        <v>5564489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35">
        <v>475</v>
      </c>
      <c r="G63" s="135">
        <v>4150084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35">
        <v>942</v>
      </c>
      <c r="G64" s="135">
        <v>1414405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36">
        <v>569</v>
      </c>
      <c r="G65" s="136">
        <v>308457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37"/>
      <c r="G66" s="137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63:A64"/>
    <mergeCell ref="A65:A66"/>
    <mergeCell ref="B66:E66"/>
    <mergeCell ref="B63:E63"/>
    <mergeCell ref="B64:E64"/>
    <mergeCell ref="B65:E65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&amp;L66A0ECE8&amp;CФорма № 1-мзс, Підрозділ: Гайсинський районний суд Вінницької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23.941798941798943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34.319526627218934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44.44444444444444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15.934065934065934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6.666666666666667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100.41595764794857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1062.2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1213.4</v>
      </c>
    </row>
    <row r="11" spans="1:4" ht="16.5" customHeight="1">
      <c r="A11" s="226" t="s">
        <v>63</v>
      </c>
      <c r="B11" s="228"/>
      <c r="C11" s="14">
        <v>9</v>
      </c>
      <c r="D11" s="94">
        <v>51</v>
      </c>
    </row>
    <row r="12" spans="1:4" ht="16.5" customHeight="1">
      <c r="A12" s="318" t="s">
        <v>106</v>
      </c>
      <c r="B12" s="318"/>
      <c r="C12" s="14">
        <v>10</v>
      </c>
      <c r="D12" s="94">
        <v>41</v>
      </c>
    </row>
    <row r="13" spans="1:4" ht="16.5" customHeight="1">
      <c r="A13" s="318" t="s">
        <v>31</v>
      </c>
      <c r="B13" s="318"/>
      <c r="C13" s="14">
        <v>11</v>
      </c>
      <c r="D13" s="94">
        <v>94</v>
      </c>
    </row>
    <row r="14" spans="1:4" ht="16.5" customHeight="1">
      <c r="A14" s="318" t="s">
        <v>107</v>
      </c>
      <c r="B14" s="318"/>
      <c r="C14" s="14">
        <v>12</v>
      </c>
      <c r="D14" s="94">
        <v>82</v>
      </c>
    </row>
    <row r="15" spans="1:4" ht="16.5" customHeight="1">
      <c r="A15" s="318" t="s">
        <v>111</v>
      </c>
      <c r="B15" s="318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&amp;L66A0ECE8&amp;CФорма № 1-мзс, Підрозділ: Гайсинський районний суд Вінницької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2018-03-28T07:45:37Z</cp:lastPrinted>
  <dcterms:created xsi:type="dcterms:W3CDTF">2004-04-20T14:33:35Z</dcterms:created>
  <dcterms:modified xsi:type="dcterms:W3CDTF">2020-03-31T11:52:42Z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66A0ECE8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