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<sst xmlns="http://schemas.openxmlformats.org/spreadsheetml/2006/main" count="187" uniqueCount="160">
  <si>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</si>
  <si>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</si>
  <si>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</si>
  <si>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</si>
  <si>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</si>
  <si>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</si>
  <si>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</si>
  <si>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</si>
  <si>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</si>
  <si>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</si>
  <si>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</si>
  <si>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</si>
  <si>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</si>
  <si>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</si>
  <si>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</si>
  <si>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</si>
  <si>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</si>
  <si>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</si>
  <si>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</si>
  <si>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</si>
  <si>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</si>
  <si>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</si>
  <si>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</si>
  <si>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</si>
  <si>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</si>
  <si>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</si>
  <si>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</si>
  <si>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</si>
  <si>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</si>
  <si>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</si>
  <si>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</si>
  <si>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</si>
  <si>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</si>
  <si>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</si>
  <si>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</si>
  <si>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</si>
  <si>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</si>
  <si>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</si>
  <si>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</si>
  <si>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</si>
  <si>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</si>
  <si>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</si>
  <si>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</si>
  <si>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</si>
  <si>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</si>
  <si>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</si>
  <si>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</si>
  <si>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</si>
  <si>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</si>
  <si>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</si>
  <si>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</si>
  <si>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</si>
  <si>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</si>
  <si>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</si>
  <si>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</si>
  <si>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</si>
  <si>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</si>
  <si>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</si>
  <si>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</si>
  <si>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</si>
  <si>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</si>
  <si>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</si>
  <si>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</si>
  <si>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</si>
  <si>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</si>
  <si>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</si>
  <si>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</si>
  <si>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</si>
  <si>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</si>
  <si>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</si>
  <si>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</si>
  <si>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</si>
  <si>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</si>
  <si>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</si>
  <si>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</si>
  <si>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</si>
  <si>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</si>
  <si>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</si>
  <si>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</si>
  <si>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</si>
  <si>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</si>
  <si>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</si>
  <si>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</si>
  <si>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</si>
  <si>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</si>
  <si>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</si>
  <si>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</si>
  <si>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</si>
  <si>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</si>
  <si>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</si>
  <si>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</si>
  <si>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</si>
  <si>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</si>
  <si>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</si>
  <si>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</si>
  <si>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</si>
  <si>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</si>
  <si>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</si>
  <si>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</si>
  <si>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</si>
  <si>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</si>
  <si>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</si>
  <si>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</si>
  <si>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</si>
  <si>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</si>
  <si>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</si>
  <si>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</si>
  <si>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</si>
  <si>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</si>
  <si>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</si>
  <si>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</si>
  <si>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</si>
  <si>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</si>
  <si>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</si>
  <si>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</si>
  <si>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</si>
  <si>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</si>
  <si>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</si>
  <si>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</si>
  <si>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</si>
  <si>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</si>
  <si>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</si>
  <si>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</si>
  <si>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</si>
  <si>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</si>
  <si>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Гайсинський районний суд Вінницької області</t>
  </si>
  <si>
    <t>23700. Вінницька область.м. Гайсин</t>
  </si>
  <si>
    <t>вул. 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</si>
  <si>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</si>
  <si>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</si>
  <si>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</si>
  <si>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</si>
  <si>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</si>
  <si>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</si>
  <si>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</si>
  <si>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</si>
  <si>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</si>
  <si>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</si>
  <si>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</si>
  <si>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</si>
  <si>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</si>
  <si>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</si>
  <si>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</si>
  <si>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</si>
  <si>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</si>
  <si>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</si>
  <si>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</si>
  <si>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</si>
  <si>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</si>
  <si>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</si>
  <si>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</si>
  <si>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</si>
  <si>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</si>
  <si>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</si>
  <si>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В.М. Ковчежнюк</t>
  </si>
  <si>
    <t>Н.С. Цибровська</t>
  </si>
  <si>
    <t>(04334) 2-10-22</t>
  </si>
  <si>
    <t>(04334) 2-03-32</t>
  </si>
  <si>
    <t>inbox@gs.vn.court.gov.ua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</si>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</sst>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39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7" fillId="0" borderId="20" xfId="0" applyNumberFormat="1" applyFont="1" applyFill="1" applyBorder="1" applyAlignment="1" applyProtection="1">
      <alignment horizontal="center" vertical="center" wrapText="1"/>
      <protection/>
    </xf>
    <xf numFmtId="1" fontId="37" fillId="0" borderId="15" xfId="0" applyNumberFormat="1" applyFont="1" applyFill="1" applyBorder="1" applyAlignment="1" applyProtection="1">
      <alignment horizontal="center" vertical="center" wrapText="1"/>
      <protection/>
    </xf>
    <xf numFmtId="1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8" fillId="0" borderId="20" xfId="0" applyNumberFormat="1" applyFont="1" applyFill="1" applyBorder="1" applyAlignment="1" applyProtection="1">
      <alignment horizontal="center" vertical="center" wrapText="1"/>
      <protection/>
    </xf>
    <xf numFmtId="1" fontId="38" fillId="0" borderId="21" xfId="0" applyNumberFormat="1" applyFont="1" applyFill="1" applyBorder="1" applyAlignment="1" applyProtection="1">
      <alignment horizontal="center" vertical="center" wrapText="1"/>
      <protection/>
    </xf>
    <xf numFmtId="1" fontId="37" fillId="0" borderId="23" xfId="0" applyNumberFormat="1" applyFont="1" applyFill="1" applyBorder="1" applyAlignment="1" applyProtection="1">
      <alignment horizontal="center" vertical="center" wrapText="1"/>
      <protection/>
    </xf>
    <xf numFmtId="1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20" t="s">
        <v>25</v>
      </c>
      <c r="C12" s="121"/>
      <c r="D12" s="122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20" t="s">
        <v>42</v>
      </c>
      <c r="C14" s="121"/>
      <c r="D14" s="122"/>
      <c r="E14" s="123" t="s">
        <v>41</v>
      </c>
      <c r="F14" s="138" t="s">
        <v>27</v>
      </c>
      <c r="G14" s="138"/>
      <c r="H14" s="138"/>
    </row>
    <row r="15" spans="1:8" ht="12.75" customHeight="1">
      <c r="A15" s="8"/>
      <c r="B15" s="120"/>
      <c r="C15" s="121"/>
      <c r="D15" s="122"/>
      <c r="E15" s="123"/>
      <c r="F15" s="110" t="s">
        <v>106</v>
      </c>
      <c r="G15" s="111"/>
      <c r="H15" s="11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20" t="s">
        <v>43</v>
      </c>
      <c r="C17" s="121"/>
      <c r="D17" s="122"/>
      <c r="E17" s="123" t="s">
        <v>41</v>
      </c>
      <c r="F17" s="140" t="s">
        <v>107</v>
      </c>
      <c r="G17" s="141"/>
      <c r="H17" s="141"/>
    </row>
    <row r="18" spans="1:8" ht="12.75" customHeight="1">
      <c r="A18" s="8"/>
      <c r="B18" s="120"/>
      <c r="C18" s="121"/>
      <c r="D18" s="122"/>
      <c r="E18" s="123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20" t="s">
        <v>46</v>
      </c>
      <c r="C20" s="121"/>
      <c r="D20" s="122"/>
      <c r="E20" s="123" t="s">
        <v>41</v>
      </c>
      <c r="F20" s="23"/>
      <c r="G20" s="23"/>
      <c r="H20" s="23"/>
    </row>
    <row r="21" spans="1:8" ht="12.75" customHeight="1">
      <c r="A21" s="8"/>
      <c r="B21" s="120"/>
      <c r="C21" s="121"/>
      <c r="D21" s="122"/>
      <c r="E21" s="123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20" t="s">
        <v>28</v>
      </c>
      <c r="C23" s="121"/>
      <c r="D23" s="122"/>
      <c r="E23" s="16"/>
      <c r="F23" s="6"/>
      <c r="G23" s="17"/>
    </row>
    <row r="24" spans="1:6" ht="12.75" customHeight="1">
      <c r="A24" s="8"/>
      <c r="B24" s="120" t="s">
        <v>48</v>
      </c>
      <c r="C24" s="121"/>
      <c r="D24" s="122"/>
      <c r="E24" s="16"/>
      <c r="F24" s="6"/>
    </row>
    <row r="25" spans="2:5" ht="12.75" customHeight="1">
      <c r="B25" s="120" t="s">
        <v>29</v>
      </c>
      <c r="C25" s="121"/>
      <c r="D25" s="122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20" t="s">
        <v>32</v>
      </c>
      <c r="C28" s="121"/>
      <c r="D28" s="122"/>
      <c r="E28" s="21" t="s">
        <v>45</v>
      </c>
    </row>
    <row r="29" spans="2:5" ht="12.75" customHeight="1">
      <c r="B29" s="124"/>
      <c r="C29" s="125"/>
      <c r="D29" s="126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7" t="s">
        <v>35</v>
      </c>
      <c r="C37" s="128"/>
      <c r="D37" s="115" t="s">
        <v>125</v>
      </c>
      <c r="E37" s="115"/>
      <c r="F37" s="115"/>
      <c r="G37" s="115"/>
      <c r="H37" s="116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9" t="s">
        <v>126</v>
      </c>
      <c r="E39" s="115"/>
      <c r="F39" s="115"/>
      <c r="G39" s="115"/>
      <c r="H39" s="116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2" t="s">
        <v>127</v>
      </c>
      <c r="C41" s="113"/>
      <c r="D41" s="113"/>
      <c r="E41" s="113"/>
      <c r="F41" s="113"/>
      <c r="G41" s="113"/>
      <c r="H41" s="109"/>
    </row>
    <row r="42" spans="1:8" ht="12.75" customHeight="1">
      <c r="A42" s="8"/>
      <c r="B42" s="117" t="s">
        <v>37</v>
      </c>
      <c r="C42" s="118"/>
      <c r="D42" s="118"/>
      <c r="E42" s="118"/>
      <c r="F42" s="118"/>
      <c r="G42" s="118"/>
      <c r="H42" s="11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14">
        <v>47</v>
      </c>
      <c r="C44" s="115"/>
      <c r="D44" s="115"/>
      <c r="E44" s="115"/>
      <c r="F44" s="115"/>
      <c r="G44" s="115"/>
      <c r="H44" s="116"/>
      <c r="I44" s="6"/>
    </row>
    <row r="45" spans="1:9" ht="12.75" customHeight="1">
      <c r="A45" s="8"/>
      <c r="B45" s="117" t="s">
        <v>38</v>
      </c>
      <c r="C45" s="118"/>
      <c r="D45" s="118"/>
      <c r="E45" s="118"/>
      <c r="F45" s="118"/>
      <c r="G45" s="118"/>
      <c r="H45" s="11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  <mergeCell ref="B24:D24"/>
    <mergeCell ref="B25:D25"/>
    <mergeCell ref="B26:D26"/>
    <mergeCell ref="D39:H39"/>
    <mergeCell ref="B41:H41"/>
    <mergeCell ref="B42:H42"/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&amp;LB3148B25&amp;C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1170</v>
      </c>
      <c r="D6" s="88">
        <f>SUM(D7,D10,D13,D14,D15,D21,D24,D25,D18,D19,D20)</f>
        <v>1031039.4600000001</v>
      </c>
      <c r="E6" s="88">
        <f>SUM(E7,E10,E13,E14,E15,E21,E24,E25,E18,E19,E20)</f>
        <v>1049</v>
      </c>
      <c r="F6" s="88">
        <f>SUM(F7,F10,F13,F14,F15,F21,F24,F25,F18,F19,F20)</f>
        <v>966070.1</v>
      </c>
      <c r="G6" s="88">
        <f>SUM(G7,G10,G13,G14,G15,G21,G24,G25,G18,G19,G20)</f>
        <v>5</v>
      </c>
      <c r="H6" s="88">
        <f>SUM(H7,H10,H13,H14,H15,H21,H24,H25,H18,H19,H20)</f>
        <v>8370.470000000001</v>
      </c>
      <c r="I6" s="88">
        <f>SUM(I7,I10,I13,I14,I15,I21,I24,I25,I18,I19,I20)</f>
        <v>8</v>
      </c>
      <c r="J6" s="88">
        <f>SUM(J7,J10,J13,J14,J15,J21,J24,J25,J18,J19,J20)</f>
        <v>4793.2</v>
      </c>
      <c r="K6" s="88">
        <f>SUM(K7,K10,K13,K14,K15,K21,K24,K25,K18,K19,K20)</f>
        <v>113</v>
      </c>
      <c r="L6" s="88">
        <f>SUM(L7,L10,L13,L14,L15,L21,L24,L25,L18,L19,L20)</f>
        <v>118815.04</v>
      </c>
    </row>
    <row r="7" spans="1:12" ht="12.75" customHeight="1">
      <c r="A7" s="86">
        <v>2</v>
      </c>
      <c r="B7" s="89" t="s">
        <v>68</v>
      </c>
      <c r="C7" s="90">
        <v>122</v>
      </c>
      <c r="D7" s="90">
        <v>307579.86</v>
      </c>
      <c r="E7" s="90">
        <v>105</v>
      </c>
      <c r="F7" s="90">
        <v>277779.61</v>
      </c>
      <c r="G7" s="90">
        <v>1</v>
      </c>
      <c r="H7" s="90">
        <v>2000</v>
      </c>
      <c r="I7" s="90">
        <v>2</v>
      </c>
      <c r="J7" s="90">
        <v>1816</v>
      </c>
      <c r="K7" s="90">
        <v>16</v>
      </c>
      <c r="L7" s="90">
        <v>41035.69</v>
      </c>
    </row>
    <row r="8" spans="1:12" ht="12.75">
      <c r="A8" s="86">
        <v>3</v>
      </c>
      <c r="B8" s="91" t="s">
        <v>69</v>
      </c>
      <c r="C8" s="90">
        <v>89</v>
      </c>
      <c r="D8" s="90">
        <v>249479.18</v>
      </c>
      <c r="E8" s="90">
        <v>86</v>
      </c>
      <c r="F8" s="90">
        <v>231936.46</v>
      </c>
      <c r="G8" s="90"/>
      <c r="H8" s="90"/>
      <c r="I8" s="90"/>
      <c r="J8" s="90"/>
      <c r="K8" s="90">
        <v>3</v>
      </c>
      <c r="L8" s="90">
        <v>25119.29</v>
      </c>
    </row>
    <row r="9" spans="1:12" ht="12.75">
      <c r="A9" s="86">
        <v>4</v>
      </c>
      <c r="B9" s="91" t="s">
        <v>70</v>
      </c>
      <c r="C9" s="90">
        <v>33</v>
      </c>
      <c r="D9" s="90">
        <v>58100.68</v>
      </c>
      <c r="E9" s="90">
        <v>19</v>
      </c>
      <c r="F9" s="90">
        <v>45843.15</v>
      </c>
      <c r="G9" s="90">
        <v>1</v>
      </c>
      <c r="H9" s="90">
        <v>2000</v>
      </c>
      <c r="I9" s="90">
        <v>2</v>
      </c>
      <c r="J9" s="90">
        <v>1816</v>
      </c>
      <c r="K9" s="90">
        <v>13</v>
      </c>
      <c r="L9" s="90">
        <v>15916.4</v>
      </c>
    </row>
    <row r="10" spans="1:12" ht="12.75">
      <c r="A10" s="86">
        <v>5</v>
      </c>
      <c r="B10" s="89" t="s">
        <v>71</v>
      </c>
      <c r="C10" s="90">
        <v>357</v>
      </c>
      <c r="D10" s="90">
        <v>367684.200000001</v>
      </c>
      <c r="E10" s="90">
        <v>300</v>
      </c>
      <c r="F10" s="90">
        <v>362089.020000001</v>
      </c>
      <c r="G10" s="90">
        <v>3</v>
      </c>
      <c r="H10" s="90">
        <v>6278.47</v>
      </c>
      <c r="I10" s="90">
        <v>2</v>
      </c>
      <c r="J10" s="90">
        <v>1984.8</v>
      </c>
      <c r="K10" s="90">
        <v>52</v>
      </c>
      <c r="L10" s="90">
        <v>53093.4</v>
      </c>
    </row>
    <row r="11" spans="1:12" ht="12.75">
      <c r="A11" s="86">
        <v>6</v>
      </c>
      <c r="B11" s="91" t="s">
        <v>72</v>
      </c>
      <c r="C11" s="90">
        <v>9</v>
      </c>
      <c r="D11" s="90">
        <v>22329</v>
      </c>
      <c r="E11" s="90">
        <v>8</v>
      </c>
      <c r="F11" s="90">
        <v>19848</v>
      </c>
      <c r="G11" s="90"/>
      <c r="H11" s="90"/>
      <c r="I11" s="90"/>
      <c r="J11" s="90"/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348</v>
      </c>
      <c r="D12" s="90">
        <v>345355.200000001</v>
      </c>
      <c r="E12" s="90">
        <v>292</v>
      </c>
      <c r="F12" s="90">
        <v>342241.02</v>
      </c>
      <c r="G12" s="90">
        <v>3</v>
      </c>
      <c r="H12" s="90">
        <v>6278.47</v>
      </c>
      <c r="I12" s="90">
        <v>2</v>
      </c>
      <c r="J12" s="90">
        <v>1984.8</v>
      </c>
      <c r="K12" s="90">
        <v>51</v>
      </c>
      <c r="L12" s="90">
        <v>50612.4</v>
      </c>
    </row>
    <row r="13" spans="1:12" ht="12.75">
      <c r="A13" s="86">
        <v>8</v>
      </c>
      <c r="B13" s="89" t="s">
        <v>18</v>
      </c>
      <c r="C13" s="90">
        <v>193</v>
      </c>
      <c r="D13" s="90">
        <v>191533.199999999</v>
      </c>
      <c r="E13" s="90">
        <v>189</v>
      </c>
      <c r="F13" s="90">
        <v>183630.119999999</v>
      </c>
      <c r="G13" s="90">
        <v>1</v>
      </c>
      <c r="H13" s="90">
        <v>92</v>
      </c>
      <c r="I13" s="90"/>
      <c r="J13" s="90"/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138</v>
      </c>
      <c r="D15" s="90">
        <v>76662.8999999998</v>
      </c>
      <c r="E15" s="90">
        <v>122</v>
      </c>
      <c r="F15" s="90">
        <v>64047.4999999999</v>
      </c>
      <c r="G15" s="90"/>
      <c r="H15" s="90"/>
      <c r="I15" s="90"/>
      <c r="J15" s="90"/>
      <c r="K15" s="90">
        <v>16</v>
      </c>
      <c r="L15" s="90">
        <v>15382.2</v>
      </c>
    </row>
    <row r="16" spans="1:12" ht="12.75">
      <c r="A16" s="86">
        <v>11</v>
      </c>
      <c r="B16" s="91" t="s">
        <v>72</v>
      </c>
      <c r="C16" s="90">
        <v>11</v>
      </c>
      <c r="D16" s="90">
        <v>13645.5</v>
      </c>
      <c r="E16" s="90">
        <v>1</v>
      </c>
      <c r="F16" s="90">
        <v>1240.5</v>
      </c>
      <c r="G16" s="90"/>
      <c r="H16" s="90"/>
      <c r="I16" s="90"/>
      <c r="J16" s="90"/>
      <c r="K16" s="90">
        <v>10</v>
      </c>
      <c r="L16" s="90">
        <v>12405</v>
      </c>
    </row>
    <row r="17" spans="1:12" ht="12.75">
      <c r="A17" s="86">
        <v>12</v>
      </c>
      <c r="B17" s="91" t="s">
        <v>73</v>
      </c>
      <c r="C17" s="90">
        <v>127</v>
      </c>
      <c r="D17" s="90">
        <v>63017.3999999999</v>
      </c>
      <c r="E17" s="90">
        <v>121</v>
      </c>
      <c r="F17" s="90">
        <v>62806.9999999999</v>
      </c>
      <c r="G17" s="90"/>
      <c r="H17" s="90"/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93</v>
      </c>
      <c r="C18" s="90">
        <v>340</v>
      </c>
      <c r="D18" s="90">
        <v>84354.0000000002</v>
      </c>
      <c r="E18" s="90">
        <v>314</v>
      </c>
      <c r="F18" s="90">
        <v>75422.4</v>
      </c>
      <c r="G18" s="90"/>
      <c r="H18" s="90"/>
      <c r="I18" s="90">
        <v>4</v>
      </c>
      <c r="J18" s="90">
        <v>992.4</v>
      </c>
      <c r="K18" s="90">
        <v>25</v>
      </c>
      <c r="L18" s="90">
        <v>6202.5</v>
      </c>
    </row>
    <row r="19" spans="1:12" ht="12.75">
      <c r="A19" s="86">
        <v>14</v>
      </c>
      <c r="B19" s="92" t="s">
        <v>94</v>
      </c>
      <c r="C19" s="90">
        <v>18</v>
      </c>
      <c r="D19" s="90">
        <v>2232.9</v>
      </c>
      <c r="E19" s="90">
        <v>17</v>
      </c>
      <c r="F19" s="90">
        <v>2109.05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>
        <v>2</v>
      </c>
      <c r="D20" s="90">
        <v>992.4</v>
      </c>
      <c r="E20" s="90">
        <v>2</v>
      </c>
      <c r="F20" s="90">
        <v>992.4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19</v>
      </c>
      <c r="D39" s="88">
        <f>SUM(D40,D47,D48,D49)</f>
        <v>18855.6</v>
      </c>
      <c r="E39" s="88">
        <f>SUM(E40,E47,E48,E49)</f>
        <v>15</v>
      </c>
      <c r="F39" s="88">
        <f>SUM(F40,F47,F48,F49)</f>
        <v>11328.2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4</v>
      </c>
      <c r="L39" s="88">
        <f>SUM(L40,L47,L48,L49)</f>
        <v>3969.6</v>
      </c>
    </row>
    <row r="40" spans="1:12" ht="12.75">
      <c r="A40" s="86">
        <v>35</v>
      </c>
      <c r="B40" s="89" t="s">
        <v>79</v>
      </c>
      <c r="C40" s="90">
        <f>SUM(C41,C44)</f>
        <v>19</v>
      </c>
      <c r="D40" s="90">
        <f>SUM(D41,D44)</f>
        <v>18855.6</v>
      </c>
      <c r="E40" s="90">
        <f>SUM(E41,E44)</f>
        <v>15</v>
      </c>
      <c r="F40" s="90">
        <f>SUM(F41,F44)</f>
        <v>11328.2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4</v>
      </c>
      <c r="L40" s="90">
        <f>SUM(L41,L44)</f>
        <v>3969.6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19</v>
      </c>
      <c r="D44" s="90">
        <v>18855.6</v>
      </c>
      <c r="E44" s="90">
        <v>15</v>
      </c>
      <c r="F44" s="90">
        <v>11328.2</v>
      </c>
      <c r="G44" s="90"/>
      <c r="H44" s="90"/>
      <c r="I44" s="90"/>
      <c r="J44" s="90"/>
      <c r="K44" s="90">
        <v>4</v>
      </c>
      <c r="L44" s="90">
        <v>3969.6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19</v>
      </c>
      <c r="D46" s="90">
        <v>18855.6</v>
      </c>
      <c r="E46" s="90">
        <v>15</v>
      </c>
      <c r="F46" s="90">
        <v>11328.2</v>
      </c>
      <c r="G46" s="90"/>
      <c r="H46" s="90"/>
      <c r="I46" s="90"/>
      <c r="J46" s="90"/>
      <c r="K46" s="90">
        <v>4</v>
      </c>
      <c r="L46" s="90">
        <v>3969.6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12</v>
      </c>
      <c r="D50" s="88">
        <f>SUM(D51:D54)</f>
        <v>238.15</v>
      </c>
      <c r="E50" s="88">
        <f>SUM(E51:E54)</f>
        <v>12</v>
      </c>
      <c r="F50" s="88">
        <f>SUM(F51:F54)</f>
        <v>238.14000000000001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9</v>
      </c>
      <c r="D51" s="90">
        <v>74.41</v>
      </c>
      <c r="E51" s="90">
        <v>9</v>
      </c>
      <c r="F51" s="90">
        <v>74.4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2</v>
      </c>
      <c r="D54" s="90">
        <v>89.31</v>
      </c>
      <c r="E54" s="90">
        <v>2</v>
      </c>
      <c r="F54" s="90">
        <v>89.31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226</v>
      </c>
      <c r="D55" s="88">
        <v>112141.2</v>
      </c>
      <c r="E55" s="88">
        <v>226</v>
      </c>
      <c r="F55" s="88">
        <v>112141.2</v>
      </c>
      <c r="G55" s="88"/>
      <c r="H55" s="88"/>
      <c r="I55" s="88">
        <v>226</v>
      </c>
      <c r="J55" s="88">
        <v>112141.2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1427</v>
      </c>
      <c r="D56" s="88">
        <f>SUM(D6,D28,D39,D50,D55)</f>
        <v>1162274.41</v>
      </c>
      <c r="E56" s="88">
        <f>SUM(E6,E28,E39,E50,E55)</f>
        <v>1302</v>
      </c>
      <c r="F56" s="88">
        <f>SUM(F6,F28,F39,F50,F55)</f>
        <v>1089777.64</v>
      </c>
      <c r="G56" s="88">
        <f>SUM(G6,G28,G39,G50,G55)</f>
        <v>5</v>
      </c>
      <c r="H56" s="88">
        <f>SUM(H6,H28,H39,H50,H55)</f>
        <v>8370.470000000001</v>
      </c>
      <c r="I56" s="88">
        <f>SUM(I6,I28,I39,I50,I55)</f>
        <v>234</v>
      </c>
      <c r="J56" s="88">
        <f>SUM(J6,J28,J39,J50,J55)</f>
        <v>116934.4</v>
      </c>
      <c r="K56" s="88">
        <f>SUM(K6,K28,K39,K50,K55)</f>
        <v>117</v>
      </c>
      <c r="L56" s="88">
        <f>SUM(L6,L28,L39,L50,L55)</f>
        <v>122784.64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H3:H4"/>
    <mergeCell ref="E2:F2"/>
    <mergeCell ref="C2:C4"/>
    <mergeCell ref="B1:C1"/>
    <mergeCell ref="A2:A4"/>
    <mergeCell ref="B2:B4"/>
    <mergeCell ref="E3:E4"/>
    <mergeCell ref="D2:D4"/>
    <mergeCell ref="K3:K4"/>
    <mergeCell ref="J3:J4"/>
    <mergeCell ref="L3:L4"/>
    <mergeCell ref="K2:L2"/>
    <mergeCell ref="I2:J2"/>
    <mergeCell ref="I3:I4"/>
    <mergeCell ref="F3:F4"/>
    <mergeCell ref="G2:H2"/>
    <mergeCell ref="G3:G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&amp;LB3148B25&amp;CФорма № 10, Підрозділ: Гайсинський 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117</v>
      </c>
      <c r="G5" s="97">
        <f>SUM(G6:G30)</f>
        <v>122784.63999999998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3</v>
      </c>
      <c r="G6" s="99">
        <v>2977.2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5</v>
      </c>
      <c r="G7" s="99">
        <v>28630.69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77</v>
      </c>
      <c r="G8" s="99">
        <v>56938.95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>
        <v>1</v>
      </c>
      <c r="G9" s="99">
        <v>2481</v>
      </c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5</v>
      </c>
      <c r="G10" s="99">
        <v>5458.2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</v>
      </c>
      <c r="G12" s="99">
        <v>2481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>
        <v>1</v>
      </c>
      <c r="G13" s="99">
        <v>992.4</v>
      </c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9</v>
      </c>
      <c r="G14" s="99">
        <v>8435.4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5</v>
      </c>
      <c r="G18" s="99">
        <v>4962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10</v>
      </c>
      <c r="G24" s="99">
        <v>9427.8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2:D22"/>
    <mergeCell ref="B26:D26"/>
    <mergeCell ref="B27:D27"/>
    <mergeCell ref="B23:D23"/>
    <mergeCell ref="B24:D24"/>
    <mergeCell ref="B25:D25"/>
    <mergeCell ref="E32:F32"/>
    <mergeCell ref="C37:D37"/>
    <mergeCell ref="C38:D38"/>
    <mergeCell ref="E34:F34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 alignWithMargins="0">
    <oddFooter>&amp;LB3148B25&amp;CФорма № 10, Підрозділ: Гайсинський 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2023-01-25T09:13:13Z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86A633C5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