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32760" yWindow="32760" windowWidth="28800" windowHeight="11775"/>
  </bookViews>
  <sheets>
    <sheet name="титульний" sheetId="6" r:id="rId1"/>
    <sheet name="розділ 1" sheetId="3" r:id="rId2"/>
    <sheet name="розділ 2" sheetId="7" r:id="rId3"/>
  </sheets>
  <definedNames>
    <definedName name="_xlnm.Print_Titles" localSheetId="1">'розділ 1'!$A:$B,'розділ 1'!$2:$5</definedName>
  </definedNames>
  <calcPr calcId="114210" calcMode="manual" fullCalcOnLoad="1"/>
</workbook>
</file>

<file path=xl/calcChain.xml><?xml version="1.0" encoding="utf-8"?>
<calcChain xmlns="http://schemas.openxmlformats.org/spreadsheetml/2006/main">
  <c r="F5" i="7"/>
  <c r="G5"/>
  <c r="C6" i="3"/>
  <c r="D6"/>
  <c r="E6"/>
  <c r="F6"/>
  <c r="G6"/>
  <c r="H6"/>
  <c r="I6"/>
  <c r="J6"/>
  <c r="K6"/>
  <c r="L6"/>
  <c r="C28"/>
  <c r="D28"/>
  <c r="E28"/>
  <c r="F28"/>
  <c r="G28"/>
  <c r="H28"/>
  <c r="I28"/>
  <c r="J28"/>
  <c r="K28"/>
  <c r="L28"/>
  <c r="C40"/>
  <c r="C39"/>
  <c r="D40"/>
  <c r="D39"/>
  <c r="E40"/>
  <c r="E39"/>
  <c r="F40"/>
  <c r="F39"/>
  <c r="G40"/>
  <c r="G39"/>
  <c r="H40"/>
  <c r="H39"/>
  <c r="I40"/>
  <c r="I39"/>
  <c r="J40"/>
  <c r="J39"/>
  <c r="K40"/>
  <c r="K39"/>
  <c r="L40"/>
  <c r="L39"/>
  <c r="C50"/>
  <c r="D50"/>
  <c r="E50"/>
  <c r="F50"/>
  <c r="G50"/>
  <c r="H50"/>
  <c r="I50"/>
  <c r="J50"/>
  <c r="K50"/>
  <c r="L50"/>
  <c r="C56"/>
  <c r="D56"/>
  <c r="E56"/>
  <c r="F56"/>
  <c r="G56"/>
  <c r="H56"/>
  <c r="I56"/>
  <c r="J56"/>
  <c r="K56"/>
  <c r="L56"/>
</calcChain>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<sst xmlns="http://schemas.openxmlformats.org/spreadsheetml/2006/main" count="193" uniqueCount="166">
  <si>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</si>
  <si>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</si>
  <si>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</si>
  <si>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</si>
  <si>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</si>
  <si>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</si>
  <si>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</si>
  <si>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</si>
  <si>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</si>
  <si>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</si>
  <si>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</si>
  <si>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</si>
  <si>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</si>
  <si>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</si>
  <si>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</si>
  <si>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</si>
  <si>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</si>
  <si>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</si>
  <si>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</si>
  <si>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</si>
  <si>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</si>
  <si>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</si>
  <si>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</si>
  <si>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</si>
  <si>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</si>
  <si>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</si>
  <si>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</si>
  <si>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</si>
  <si>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</si>
  <si>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</si>
  <si>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</si>
  <si>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</si>
  <si>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</si>
  <si>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</si>
  <si>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</si>
  <si>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</si>
  <si>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</si>
  <si>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</si>
  <si>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</si>
  <si>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</si>
  <si>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</si>
  <si>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</si>
  <si>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</si>
  <si>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</si>
  <si>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</si>
  <si>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</si>
  <si>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</si>
  <si>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</si>
  <si>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</si>
  <si>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</si>
  <si>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</si>
  <si>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</si>
  <si>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</si>
  <si>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</si>
  <si>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</si>
  <si>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</si>
  <si>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</si>
  <si>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</si>
  <si>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</si>
  <si>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</si>
  <si>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</si>
  <si>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</si>
  <si>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</si>
  <si>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</si>
  <si>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</si>
  <si>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</si>
  <si>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</si>
  <si>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</si>
  <si>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</si>
  <si>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</si>
  <si>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</si>
  <si>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</si>
  <si>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</si>
  <si>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</si>
  <si>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</si>
  <si>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</si>
  <si>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</si>
  <si>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</si>
  <si>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</si>
  <si>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</si>
  <si>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</si>
  <si>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</si>
  <si>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</si>
  <si>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</si>
  <si>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</si>
  <si>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</si>
  <si>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</si>
  <si>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</si>
  <si>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</si>
  <si>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</si>
  <si>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</si>
  <si>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</si>
  <si>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</si>
  <si>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</si>
  <si>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</si>
  <si>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</si>
  <si>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</si>
  <si>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</si>
  <si>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</si>
  <si>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</si>
  <si>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</si>
  <si>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</si>
  <si>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</si>
  <si>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</si>
  <si>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</si>
  <si>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</si>
  <si>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</si>
  <si>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</si>
  <si>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</si>
  <si>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</si>
  <si>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</si>
  <si>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</si>
  <si>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</si>
  <si>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</si>
  <si>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</si>
  <si>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</si>
  <si>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</si>
  <si>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</si>
  <si>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</si>
  <si>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</si>
  <si>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</si>
  <si>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</si>
  <si>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</si>
  <si>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</si>
  <si>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</si>
  <si>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</si>
  <si>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</si>
  <si>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</si>
  <si>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</si>
  <si>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</si>
  <si>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</si>
  <si>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Гайсинський районний суд Вінницької області</t>
  </si>
  <si>
    <t>23700. Вінницька область.м. Гайсин</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</si>
  <si>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</si>
  <si>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</si>
  <si>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</si>
  <si>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</si>
  <si>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</si>
  <si>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</si>
  <si>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</si>
  <si>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</si>
  <si>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</si>
  <si>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</si>
  <si>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</si>
  <si>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</si>
  <si>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</si>
  <si>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</si>
  <si>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</si>
  <si>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</si>
  <si>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</si>
  <si>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</si>
  <si>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</si>
  <si>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</si>
  <si>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</si>
  <si>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</si>
  <si>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</si>
  <si>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</si>
  <si>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</si>
  <si>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</si>
  <si>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</si>
  <si>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В.М. Ковчежнюк</t>
  </si>
  <si>
    <t>Н.С. Цибровська</t>
  </si>
  <si>
    <t>(04334) 2-10-22</t>
  </si>
  <si>
    <t>(04334) 2-03-32</t>
  </si>
  <si>
    <t>inbox@gs.vn.court.gov.ua</t>
  </si>
  <si>
    <t>3 січня 2024 року</t>
  </si>
</sst>
</file>

<file path=xl/styles.xml><?xml version="1.0" encoding="utf-8"?>
<styleSheet xmlns="http://schemas.openxmlformats.org/spreadsheetml/2006/main">
  <numFmts count="1">
    <numFmt numFmtId="211" formatCode="_(* #,##0.00_);_(* \(#,##0.00\);_(* &quot;-&quot;??_);_(@_)"/>
  </numFmts>
  <fonts count="26">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sz val="9"/>
      <name val="Arial"/>
      <family val="2"/>
      <charset val="204"/>
    </font>
    <font>
      <sz val="10"/>
      <color indexed="8"/>
      <name val="Times New Roman"/>
      <family val="1"/>
      <charset val="204"/>
    </font>
    <font>
      <b/>
      <sz val="10"/>
      <color indexed="8"/>
      <name val="Times New Roman"/>
      <family val="1"/>
      <charset val="204"/>
    </font>
    <font>
      <i/>
      <sz val="10"/>
      <color indexed="8"/>
      <name val="Times New Roman"/>
      <family val="1"/>
      <charset val="204"/>
    </font>
    <font>
      <sz val="12"/>
      <color indexed="8"/>
      <name val="Times New Roman"/>
      <family val="1"/>
      <charset val="204"/>
    </font>
    <font>
      <b/>
      <sz val="12"/>
      <color indexed="8"/>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xf numFmtId="0" fontId="2" fillId="0" borderId="0"/>
    <xf numFmtId="211" fontId="1" fillId="0" borderId="0" applyFont="0" applyFill="0" applyBorder="0" applyAlignment="0" applyProtection="0"/>
    <xf numFmtId="211" fontId="19" fillId="0" borderId="0" applyFont="0" applyFill="0" applyBorder="0" applyAlignment="0" applyProtection="0"/>
  </cellStyleXfs>
  <cellXfs count="174">
    <xf numFmtId="0" fontId="0" fillId="0" borderId="0" xfId="0"/>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1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9" fillId="0" borderId="4" xfId="2" applyFont="1" applyBorder="1" applyAlignment="1">
      <alignment horizontal="center" vertical="center" wrapText="1"/>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2" xfId="0" applyFont="1" applyBorder="1" applyAlignment="1">
      <alignment horizontal="center" vertical="top" wrapText="1"/>
    </xf>
    <xf numFmtId="0" fontId="5" fillId="0" borderId="4" xfId="0" applyFont="1" applyFill="1" applyBorder="1" applyAlignment="1">
      <alignment horizontal="center" vertical="center"/>
    </xf>
    <xf numFmtId="0" fontId="22" fillId="0" borderId="13" xfId="0" applyFont="1" applyFill="1" applyBorder="1" applyAlignment="1">
      <alignment horizontal="left" vertical="center" wrapText="1"/>
    </xf>
    <xf numFmtId="3" fontId="9" fillId="0" borderId="4" xfId="0" applyNumberFormat="1" applyFont="1" applyFill="1" applyBorder="1" applyAlignment="1">
      <alignment horizontal="right" vertical="center" wrapText="1"/>
    </xf>
    <xf numFmtId="0" fontId="5" fillId="0" borderId="13" xfId="0" applyFont="1" applyFill="1" applyBorder="1" applyAlignment="1">
      <alignment horizontal="left" vertical="center" wrapText="1"/>
    </xf>
    <xf numFmtId="3" fontId="5" fillId="0" borderId="4" xfId="0" applyNumberFormat="1" applyFont="1" applyFill="1" applyBorder="1" applyAlignment="1">
      <alignment horizontal="right" vertical="center" wrapText="1"/>
    </xf>
    <xf numFmtId="0" fontId="23" fillId="0" borderId="1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4" xfId="2" applyFont="1" applyBorder="1" applyAlignment="1">
      <alignment horizontal="center" vertical="center"/>
    </xf>
    <xf numFmtId="3" fontId="9" fillId="0" borderId="4" xfId="2" applyNumberFormat="1" applyFont="1" applyBorder="1" applyAlignment="1">
      <alignment horizontal="right" vertical="center" wrapText="1"/>
    </xf>
    <xf numFmtId="3" fontId="5" fillId="0" borderId="4" xfId="0" applyNumberFormat="1" applyFont="1" applyBorder="1" applyAlignment="1">
      <alignment horizontal="right" vertical="center" wrapText="1"/>
    </xf>
    <xf numFmtId="3" fontId="5" fillId="0" borderId="4" xfId="3" applyNumberFormat="1" applyFont="1" applyBorder="1" applyAlignment="1">
      <alignment horizontal="right" vertical="center" wrapText="1"/>
    </xf>
    <xf numFmtId="0" fontId="17" fillId="0" borderId="4" xfId="2" applyFont="1" applyBorder="1" applyAlignment="1">
      <alignment horizontal="center" vertical="center" wrapText="1"/>
    </xf>
    <xf numFmtId="0" fontId="20" fillId="0" borderId="0" xfId="0" applyFont="1"/>
    <xf numFmtId="49" fontId="9" fillId="0" borderId="14" xfId="2" applyNumberFormat="1" applyFont="1" applyBorder="1" applyAlignment="1">
      <alignment horizontal="center" vertical="center" wrapText="1"/>
    </xf>
    <xf numFmtId="49" fontId="9" fillId="0" borderId="4" xfId="2" applyNumberFormat="1" applyFont="1" applyBorder="1" applyAlignment="1">
      <alignment horizontal="center" vertical="center" wrapText="1"/>
    </xf>
    <xf numFmtId="0" fontId="12" fillId="0" borderId="13" xfId="0" applyFont="1" applyFill="1" applyBorder="1" applyAlignment="1">
      <alignment horizontal="left" vertical="center" wrapText="1" indent="1"/>
    </xf>
    <xf numFmtId="49" fontId="9" fillId="0" borderId="4" xfId="2" applyNumberFormat="1" applyFont="1" applyFill="1" applyBorder="1" applyAlignment="1">
      <alignment horizontal="center" vertical="center" wrapText="1"/>
    </xf>
    <xf numFmtId="0" fontId="2" fillId="0" borderId="0" xfId="0" applyFont="1" applyFill="1"/>
    <xf numFmtId="49" fontId="9" fillId="0" borderId="4" xfId="0" applyNumberFormat="1" applyFont="1" applyFill="1" applyBorder="1" applyAlignment="1">
      <alignment horizontal="center"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1" applyFont="1" applyBorder="1" applyAlignment="1">
      <alignment horizontal="center"/>
    </xf>
    <xf numFmtId="0" fontId="5" fillId="0" borderId="0" xfId="1" applyFont="1" applyAlignment="1">
      <alignment horizontal="center"/>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4" fillId="0" borderId="11" xfId="0" applyNumberFormat="1" applyFont="1" applyFill="1" applyBorder="1" applyAlignment="1" applyProtection="1">
      <alignment horizontal="center" vertical="center" wrapText="1"/>
    </xf>
    <xf numFmtId="1" fontId="24" fillId="0" borderId="12"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xf>
    <xf numFmtId="1" fontId="25" fillId="0" borderId="11" xfId="0" applyNumberFormat="1" applyFont="1" applyFill="1" applyBorder="1" applyAlignment="1" applyProtection="1">
      <alignment horizontal="center" vertical="center" wrapText="1"/>
    </xf>
    <xf numFmtId="1" fontId="25" fillId="0" borderId="6" xfId="0" applyNumberFormat="1" applyFont="1" applyFill="1" applyBorder="1" applyAlignment="1" applyProtection="1">
      <alignment horizontal="center" vertical="center" wrapText="1"/>
    </xf>
    <xf numFmtId="1" fontId="25" fillId="0" borderId="12"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1" fontId="25" fillId="0" borderId="14" xfId="0" applyNumberFormat="1" applyFont="1" applyFill="1" applyBorder="1" applyAlignment="1" applyProtection="1">
      <alignment horizontal="center" vertical="center" wrapText="1"/>
    </xf>
    <xf numFmtId="1" fontId="25" fillId="0" borderId="13" xfId="0" applyNumberFormat="1" applyFont="1" applyFill="1" applyBorder="1" applyAlignment="1" applyProtection="1">
      <alignment horizontal="center" vertical="center" wrapText="1"/>
    </xf>
    <xf numFmtId="0" fontId="5" fillId="0" borderId="4" xfId="2" applyFont="1" applyFill="1" applyBorder="1" applyAlignment="1">
      <alignment horizontal="left" vertical="center" wrapText="1"/>
    </xf>
    <xf numFmtId="49" fontId="7" fillId="0" borderId="15" xfId="0" applyNumberFormat="1"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5" fillId="0" borderId="13" xfId="2" applyFont="1" applyBorder="1" applyAlignment="1">
      <alignment horizontal="left" vertical="center"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left"/>
    </xf>
    <xf numFmtId="49" fontId="7" fillId="0" borderId="2" xfId="0" applyNumberFormat="1" applyFont="1" applyBorder="1" applyAlignment="1">
      <alignment horizontal="left" vertical="center" wrapText="1"/>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9" fillId="0" borderId="13" xfId="2" applyFont="1" applyBorder="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3" xfId="2" applyFont="1" applyBorder="1" applyAlignment="1">
      <alignment horizontal="center" vertical="center" wrapText="1"/>
    </xf>
  </cellXfs>
  <cellStyles count="5">
    <cellStyle name="Обычный" xfId="0" builtinId="0"/>
    <cellStyle name="Обычный 2" xfId="1"/>
    <cellStyle name="Обычный 2 2" xfId="2"/>
    <cellStyle name="Финансовый" xfId="3" builtinId="3"/>
    <cellStyle name="Финансовый 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7"/>
  <sheetViews>
    <sheetView tabSelected="1" zoomScaleNormal="100" workbookViewId="0"/>
  </sheetViews>
  <sheetFormatPr defaultRowHeight="12.75"/>
  <cols>
    <col min="1" max="1" width="1.140625" style="1" customWidth="1"/>
    <col min="2" max="2" width="15.42578125" style="1" customWidth="1"/>
    <col min="3" max="3" width="7.5703125" style="1" customWidth="1"/>
    <col min="4" max="4" width="17.42578125" style="1" customWidth="1"/>
    <col min="5" max="5" width="14.28515625" style="1" customWidth="1"/>
    <col min="6" max="6" width="18.28515625" style="1" customWidth="1"/>
    <col min="7" max="7" width="9.85546875" style="1" customWidth="1"/>
    <col min="8" max="8" width="17.7109375" style="1" customWidth="1"/>
    <col min="9" max="16384" width="9.140625" style="1"/>
  </cols>
  <sheetData>
    <row r="1" spans="1:8" ht="12.95" customHeight="1">
      <c r="E1" s="2" t="s">
        <v>21</v>
      </c>
    </row>
    <row r="3" spans="1:8" ht="35.25" customHeight="1">
      <c r="B3" s="108" t="s">
        <v>39</v>
      </c>
      <c r="C3" s="108"/>
      <c r="D3" s="108"/>
      <c r="E3" s="108"/>
      <c r="F3" s="108"/>
      <c r="G3" s="108"/>
      <c r="H3" s="108"/>
    </row>
    <row r="4" spans="1:8" ht="18.95" customHeight="1">
      <c r="B4" s="109"/>
      <c r="C4" s="109"/>
      <c r="D4" s="109"/>
      <c r="E4" s="109"/>
      <c r="F4" s="109"/>
      <c r="G4" s="109"/>
      <c r="H4" s="109"/>
    </row>
    <row r="5" spans="1:8" ht="18.95" customHeight="1">
      <c r="B5" s="3"/>
      <c r="C5" s="3"/>
      <c r="D5" s="119" t="s">
        <v>130</v>
      </c>
      <c r="E5" s="119"/>
      <c r="F5" s="119"/>
      <c r="G5" s="3"/>
      <c r="H5" s="3"/>
    </row>
    <row r="6" spans="1:8">
      <c r="E6" s="4" t="s">
        <v>22</v>
      </c>
    </row>
    <row r="7" spans="1:8" ht="12.95" customHeight="1">
      <c r="E7" s="5"/>
      <c r="F7" s="6"/>
      <c r="G7" s="6"/>
      <c r="H7" s="6"/>
    </row>
    <row r="8" spans="1:8" ht="12.95" customHeight="1">
      <c r="E8" s="5"/>
      <c r="F8" s="6"/>
      <c r="G8" s="6"/>
      <c r="H8" s="6"/>
    </row>
    <row r="9" spans="1:8" ht="12.95" customHeight="1">
      <c r="B9" s="7"/>
      <c r="C9" s="7"/>
      <c r="D9" s="7"/>
      <c r="E9" s="7"/>
    </row>
    <row r="10" spans="1:8" ht="12.95" customHeight="1">
      <c r="A10" s="8"/>
      <c r="B10" s="110" t="s">
        <v>23</v>
      </c>
      <c r="C10" s="111"/>
      <c r="D10" s="112"/>
      <c r="E10" s="9" t="s">
        <v>24</v>
      </c>
      <c r="F10" s="10"/>
      <c r="G10" s="2" t="s">
        <v>40</v>
      </c>
    </row>
    <row r="11" spans="1:8" ht="12.95" customHeight="1">
      <c r="A11" s="8"/>
      <c r="B11" s="33"/>
      <c r="C11" s="34"/>
      <c r="D11" s="29"/>
      <c r="E11" s="30"/>
      <c r="F11" s="6"/>
      <c r="G11" s="12" t="s">
        <v>103</v>
      </c>
    </row>
    <row r="12" spans="1:8" ht="37.5" customHeight="1">
      <c r="A12" s="8"/>
      <c r="B12" s="113" t="s">
        <v>25</v>
      </c>
      <c r="C12" s="114"/>
      <c r="D12" s="115"/>
      <c r="E12" s="16" t="s">
        <v>41</v>
      </c>
      <c r="F12" s="6"/>
      <c r="G12" s="12"/>
    </row>
    <row r="13" spans="1:8"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2" t="s">
        <v>104</v>
      </c>
      <c r="G15" s="123"/>
      <c r="H15" s="123"/>
    </row>
    <row r="16" spans="1:8" ht="12.75" customHeight="1">
      <c r="A16" s="8"/>
      <c r="B16" s="35"/>
      <c r="C16" s="36"/>
      <c r="D16" s="37"/>
      <c r="E16" s="31"/>
    </row>
    <row r="17" spans="1:8" ht="12.75" customHeight="1">
      <c r="A17" s="8"/>
      <c r="B17" s="113" t="s">
        <v>43</v>
      </c>
      <c r="C17" s="114"/>
      <c r="D17" s="115"/>
      <c r="E17" s="135" t="s">
        <v>41</v>
      </c>
      <c r="F17" s="120" t="s">
        <v>105</v>
      </c>
      <c r="G17" s="121"/>
      <c r="H17" s="121"/>
    </row>
    <row r="18" spans="1:8" ht="12.95" customHeight="1">
      <c r="A18" s="8"/>
      <c r="B18" s="113"/>
      <c r="C18" s="114"/>
      <c r="D18" s="115"/>
      <c r="E18" s="135"/>
      <c r="F18" s="120"/>
      <c r="G18" s="121"/>
      <c r="H18" s="121"/>
    </row>
    <row r="19" spans="1:8" ht="12.9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95" customHeight="1">
      <c r="A22" s="8"/>
      <c r="B22" s="10"/>
      <c r="C22" s="6"/>
      <c r="D22" s="8"/>
      <c r="E22" s="18"/>
      <c r="F22" s="23"/>
      <c r="G22" s="23"/>
      <c r="H22" s="23"/>
    </row>
    <row r="23" spans="1:8" ht="12.95" customHeight="1">
      <c r="A23" s="8"/>
      <c r="B23" s="113" t="s">
        <v>28</v>
      </c>
      <c r="C23" s="114"/>
      <c r="D23" s="115"/>
      <c r="E23" s="16"/>
      <c r="F23" s="6"/>
      <c r="G23" s="17"/>
    </row>
    <row r="24" spans="1:8" ht="12.95" customHeight="1">
      <c r="A24" s="8"/>
      <c r="B24" s="113" t="s">
        <v>48</v>
      </c>
      <c r="C24" s="114"/>
      <c r="D24" s="115"/>
      <c r="E24" s="16"/>
      <c r="F24" s="6"/>
    </row>
    <row r="25" spans="1:8" ht="12.95" customHeight="1">
      <c r="B25" s="113" t="s">
        <v>29</v>
      </c>
      <c r="C25" s="114"/>
      <c r="D25" s="115"/>
      <c r="E25" s="16" t="s">
        <v>44</v>
      </c>
    </row>
    <row r="26" spans="1:8" ht="12.95" customHeight="1">
      <c r="B26" s="131" t="s">
        <v>30</v>
      </c>
      <c r="C26" s="132"/>
      <c r="D26" s="133"/>
      <c r="E26" s="18" t="s">
        <v>31</v>
      </c>
    </row>
    <row r="27" spans="1:8" ht="12.95" customHeight="1">
      <c r="B27" s="19"/>
      <c r="C27" s="20"/>
      <c r="D27" s="37"/>
      <c r="E27" s="11"/>
    </row>
    <row r="28" spans="1:8" ht="12.95" customHeight="1">
      <c r="B28" s="113" t="s">
        <v>32</v>
      </c>
      <c r="C28" s="114"/>
      <c r="D28" s="115"/>
      <c r="E28" s="21" t="s">
        <v>45</v>
      </c>
    </row>
    <row r="29" spans="1:8" ht="12.95" customHeight="1">
      <c r="B29" s="136"/>
      <c r="C29" s="137"/>
      <c r="D29" s="138"/>
      <c r="E29" s="32" t="s">
        <v>33</v>
      </c>
    </row>
    <row r="30" spans="1:8" ht="12.95" customHeight="1">
      <c r="B30" s="6"/>
      <c r="C30" s="6"/>
      <c r="D30" s="6"/>
      <c r="E30" s="6"/>
    </row>
    <row r="31" spans="1:8" ht="12.95" customHeight="1">
      <c r="B31" s="6"/>
      <c r="C31" s="6"/>
      <c r="D31" s="6"/>
      <c r="E31" s="6"/>
    </row>
    <row r="32" spans="1:8" ht="12.95" customHeight="1">
      <c r="B32" s="6"/>
      <c r="C32" s="6"/>
      <c r="D32" s="6"/>
      <c r="E32" s="6"/>
    </row>
    <row r="34" spans="1:9" ht="12.95" customHeight="1">
      <c r="B34" s="7"/>
      <c r="C34" s="7"/>
      <c r="D34" s="7"/>
      <c r="E34" s="7"/>
      <c r="F34" s="7"/>
      <c r="G34" s="7"/>
      <c r="H34" s="7"/>
    </row>
    <row r="35" spans="1:9" ht="12.95" customHeight="1">
      <c r="A35" s="8"/>
      <c r="B35" s="27" t="s">
        <v>34</v>
      </c>
      <c r="C35" s="28"/>
      <c r="D35" s="26"/>
      <c r="E35" s="26"/>
      <c r="F35" s="26"/>
      <c r="G35" s="26"/>
      <c r="H35" s="29"/>
      <c r="I35" s="6"/>
    </row>
    <row r="36" spans="1:9" ht="12.95" customHeight="1">
      <c r="A36" s="8"/>
      <c r="B36" s="10"/>
      <c r="C36" s="6"/>
      <c r="D36" s="6"/>
      <c r="E36" s="6"/>
      <c r="F36" s="6"/>
      <c r="G36" s="6"/>
      <c r="H36" s="8"/>
      <c r="I36" s="6"/>
    </row>
    <row r="37" spans="1:9" ht="12.95" customHeight="1">
      <c r="A37" s="8"/>
      <c r="B37" s="139" t="s">
        <v>35</v>
      </c>
      <c r="C37" s="140"/>
      <c r="D37" s="117" t="s">
        <v>131</v>
      </c>
      <c r="E37" s="117"/>
      <c r="F37" s="117"/>
      <c r="G37" s="117"/>
      <c r="H37" s="118"/>
      <c r="I37" s="6"/>
    </row>
    <row r="38" spans="1:9" ht="12.95" customHeight="1">
      <c r="A38" s="8"/>
      <c r="B38" s="10"/>
      <c r="C38" s="6"/>
      <c r="D38" s="26"/>
      <c r="E38" s="26"/>
      <c r="F38" s="26"/>
      <c r="G38" s="26"/>
      <c r="H38" s="29"/>
      <c r="I38" s="6"/>
    </row>
    <row r="39" spans="1:9" ht="12.95" customHeight="1">
      <c r="A39" s="8"/>
      <c r="B39" s="22" t="s">
        <v>36</v>
      </c>
      <c r="C39" s="23"/>
      <c r="D39" s="124" t="s">
        <v>132</v>
      </c>
      <c r="E39" s="117"/>
      <c r="F39" s="117"/>
      <c r="G39" s="117"/>
      <c r="H39" s="118"/>
      <c r="I39" s="6"/>
    </row>
    <row r="40" spans="1:9" ht="12.95" customHeight="1">
      <c r="A40" s="8"/>
      <c r="B40" s="10"/>
      <c r="C40" s="6"/>
      <c r="D40" s="6"/>
      <c r="E40" s="6"/>
      <c r="F40" s="6"/>
      <c r="G40" s="6"/>
      <c r="H40" s="8"/>
      <c r="I40" s="6"/>
    </row>
    <row r="41" spans="1:9" ht="12.95" customHeight="1">
      <c r="A41" s="8"/>
      <c r="B41" s="125" t="s">
        <v>133</v>
      </c>
      <c r="C41" s="126"/>
      <c r="D41" s="126"/>
      <c r="E41" s="126"/>
      <c r="F41" s="126"/>
      <c r="G41" s="126"/>
      <c r="H41" s="127"/>
    </row>
    <row r="42" spans="1:9" ht="12.75" customHeight="1">
      <c r="A42" s="8"/>
      <c r="B42" s="128" t="s">
        <v>37</v>
      </c>
      <c r="C42" s="129"/>
      <c r="D42" s="129"/>
      <c r="E42" s="129"/>
      <c r="F42" s="129"/>
      <c r="G42" s="129"/>
      <c r="H42" s="130"/>
    </row>
    <row r="43" spans="1:9" ht="12.95" customHeight="1">
      <c r="A43" s="8"/>
      <c r="B43" s="10"/>
      <c r="C43" s="6"/>
      <c r="D43" s="6"/>
      <c r="E43" s="6"/>
      <c r="F43" s="6"/>
      <c r="G43" s="6"/>
      <c r="H43" s="8"/>
      <c r="I43" s="6"/>
    </row>
    <row r="44" spans="1:9" ht="12.95" customHeight="1">
      <c r="A44" s="8"/>
      <c r="B44" s="134">
        <v>47</v>
      </c>
      <c r="C44" s="117"/>
      <c r="D44" s="117"/>
      <c r="E44" s="117"/>
      <c r="F44" s="117"/>
      <c r="G44" s="117"/>
      <c r="H44" s="118"/>
      <c r="I44" s="6"/>
    </row>
    <row r="45" spans="1:9" ht="12.95" customHeight="1">
      <c r="A45" s="8"/>
      <c r="B45" s="128" t="s">
        <v>38</v>
      </c>
      <c r="C45" s="129"/>
      <c r="D45" s="129"/>
      <c r="E45" s="129"/>
      <c r="F45" s="129"/>
      <c r="G45" s="129"/>
      <c r="H45" s="130"/>
      <c r="I45" s="6"/>
    </row>
    <row r="46" spans="1:9" ht="12.95" customHeight="1">
      <c r="A46" s="8"/>
      <c r="B46" s="24"/>
      <c r="C46" s="7"/>
      <c r="D46" s="7"/>
      <c r="E46" s="7"/>
      <c r="F46" s="7"/>
      <c r="G46" s="7"/>
      <c r="H46" s="25"/>
      <c r="I46" s="6"/>
    </row>
    <row r="47" spans="1:9" ht="12.95" customHeight="1">
      <c r="B47" s="26"/>
      <c r="C47" s="26"/>
      <c r="D47" s="26"/>
      <c r="E47" s="26"/>
      <c r="F47" s="26"/>
      <c r="G47" s="26"/>
      <c r="H47" s="26"/>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B3:H3"/>
    <mergeCell ref="B4:H4"/>
    <mergeCell ref="B10:D10"/>
    <mergeCell ref="B12:D12"/>
    <mergeCell ref="F14:H14"/>
    <mergeCell ref="D37:H37"/>
    <mergeCell ref="D5:F5"/>
    <mergeCell ref="F21:H21"/>
    <mergeCell ref="F17:H18"/>
    <mergeCell ref="F15:H15"/>
  </mergeCells>
  <phoneticPr fontId="0" type="noConversion"/>
  <pageMargins left="0.31496062992125984" right="0.31496062992125984" top="0.74803149606299213" bottom="0.74803149606299213" header="0.31496062992125984" footer="0.31496062992125984"/>
  <pageSetup paperSize="9" scale="90" orientation="portrait" r:id="rId1"/>
  <headerFooter>
    <oddFooter>&amp;C&amp;LB5C42C65</oddFooter>
  </headerFooter>
</worksheet>
</file>

<file path=xl/worksheets/sheet2.xml><?xml version="1.0" encoding="utf-8"?>
<worksheet xmlns="http://schemas.openxmlformats.org/spreadsheetml/2006/main" xmlns:r="http://schemas.openxmlformats.org/officeDocument/2006/relationships">
  <dimension ref="A1:L61"/>
  <sheetViews>
    <sheetView zoomScaleNormal="100" workbookViewId="0">
      <pane ySplit="5" topLeftCell="A6" activePane="bottomLeft" state="frozen"/>
      <selection pane="bottomLeft" activeCell="C8" sqref="C8"/>
    </sheetView>
  </sheetViews>
  <sheetFormatPr defaultRowHeight="12"/>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ols>
  <sheetData>
    <row r="1" spans="1:12" ht="18.75">
      <c r="A1" s="44"/>
      <c r="B1" s="141" t="s">
        <v>20</v>
      </c>
      <c r="C1" s="141"/>
      <c r="D1" s="50"/>
      <c r="E1" s="50"/>
      <c r="F1" s="50"/>
    </row>
    <row r="2" spans="1:12" ht="65.099999999999994" customHeight="1">
      <c r="A2" s="142" t="s">
        <v>0</v>
      </c>
      <c r="B2" s="143" t="s">
        <v>66</v>
      </c>
      <c r="C2" s="146" t="s">
        <v>52</v>
      </c>
      <c r="D2" s="149" t="s">
        <v>47</v>
      </c>
      <c r="E2" s="156" t="s">
        <v>13</v>
      </c>
      <c r="F2" s="157"/>
      <c r="G2" s="152" t="s">
        <v>6</v>
      </c>
      <c r="H2" s="153"/>
      <c r="I2" s="152" t="s">
        <v>53</v>
      </c>
      <c r="J2" s="153"/>
      <c r="K2" s="152" t="s">
        <v>101</v>
      </c>
      <c r="L2" s="153"/>
    </row>
    <row r="3" spans="1:12" ht="30" customHeight="1">
      <c r="A3" s="142"/>
      <c r="B3" s="143"/>
      <c r="C3" s="147"/>
      <c r="D3" s="150"/>
      <c r="E3" s="144" t="s">
        <v>7</v>
      </c>
      <c r="F3" s="144" t="s">
        <v>12</v>
      </c>
      <c r="G3" s="154" t="s">
        <v>7</v>
      </c>
      <c r="H3" s="154" t="s">
        <v>8</v>
      </c>
      <c r="I3" s="154" t="s">
        <v>7</v>
      </c>
      <c r="J3" s="154" t="s">
        <v>8</v>
      </c>
      <c r="K3" s="154" t="s">
        <v>7</v>
      </c>
      <c r="L3" s="154" t="s">
        <v>11</v>
      </c>
    </row>
    <row r="4" spans="1:12" ht="39.950000000000003" customHeight="1">
      <c r="A4" s="142"/>
      <c r="B4" s="143"/>
      <c r="C4" s="148"/>
      <c r="D4" s="151"/>
      <c r="E4" s="145"/>
      <c r="F4" s="145"/>
      <c r="G4" s="155"/>
      <c r="H4" s="155"/>
      <c r="I4" s="155"/>
      <c r="J4" s="155"/>
      <c r="K4" s="155"/>
      <c r="L4" s="155"/>
    </row>
    <row r="5" spans="1:12">
      <c r="A5" s="46" t="s">
        <v>3</v>
      </c>
      <c r="B5" s="46" t="s">
        <v>4</v>
      </c>
      <c r="C5" s="46">
        <v>1</v>
      </c>
      <c r="D5" s="46">
        <v>2</v>
      </c>
      <c r="E5" s="46">
        <v>3</v>
      </c>
      <c r="F5" s="46">
        <v>4</v>
      </c>
      <c r="G5" s="46">
        <v>5</v>
      </c>
      <c r="H5" s="46">
        <v>6</v>
      </c>
      <c r="I5" s="46">
        <v>7</v>
      </c>
      <c r="J5" s="46">
        <v>8</v>
      </c>
      <c r="K5" s="46">
        <v>9</v>
      </c>
      <c r="L5" s="46">
        <v>10</v>
      </c>
    </row>
    <row r="6" spans="1:12" ht="20.100000000000001" customHeight="1">
      <c r="A6" s="86">
        <v>1</v>
      </c>
      <c r="B6" s="87" t="s">
        <v>97</v>
      </c>
      <c r="C6" s="88">
        <f t="shared" ref="C6:L6" si="0">SUM(C7,C10,C13,C14,C15,C21,C24,C25,C18,C19,C20)</f>
        <v>1629</v>
      </c>
      <c r="D6" s="88">
        <f t="shared" si="0"/>
        <v>1663191.6899999967</v>
      </c>
      <c r="E6" s="88">
        <f t="shared" si="0"/>
        <v>1506</v>
      </c>
      <c r="F6" s="88">
        <f t="shared" si="0"/>
        <v>1606382.7799999979</v>
      </c>
      <c r="G6" s="88">
        <f t="shared" si="0"/>
        <v>7</v>
      </c>
      <c r="H6" s="88">
        <f t="shared" si="0"/>
        <v>6517.7</v>
      </c>
      <c r="I6" s="88">
        <f t="shared" si="0"/>
        <v>6</v>
      </c>
      <c r="J6" s="88">
        <f t="shared" si="0"/>
        <v>3960.6000000000004</v>
      </c>
      <c r="K6" s="88">
        <f t="shared" si="0"/>
        <v>89</v>
      </c>
      <c r="L6" s="88">
        <f t="shared" si="0"/>
        <v>92217.160000000018</v>
      </c>
    </row>
    <row r="7" spans="1:12" ht="12.75" customHeight="1">
      <c r="A7" s="86">
        <v>2</v>
      </c>
      <c r="B7" s="89" t="s">
        <v>67</v>
      </c>
      <c r="C7" s="90">
        <v>229</v>
      </c>
      <c r="D7" s="90">
        <v>671453.69</v>
      </c>
      <c r="E7" s="90">
        <v>220</v>
      </c>
      <c r="F7" s="90">
        <v>626483.52</v>
      </c>
      <c r="G7" s="90">
        <v>1</v>
      </c>
      <c r="H7" s="90">
        <v>1342</v>
      </c>
      <c r="I7" s="90">
        <v>1</v>
      </c>
      <c r="J7" s="90">
        <v>203</v>
      </c>
      <c r="K7" s="90">
        <v>5</v>
      </c>
      <c r="L7" s="90">
        <v>18541.36</v>
      </c>
    </row>
    <row r="8" spans="1:12" ht="12.75">
      <c r="A8" s="86">
        <v>3</v>
      </c>
      <c r="B8" s="91" t="s">
        <v>68</v>
      </c>
      <c r="C8" s="90">
        <v>206</v>
      </c>
      <c r="D8" s="90">
        <v>613672.22</v>
      </c>
      <c r="E8" s="90">
        <v>205</v>
      </c>
      <c r="F8" s="90">
        <v>593044.62</v>
      </c>
      <c r="G8" s="90">
        <v>1</v>
      </c>
      <c r="H8" s="90">
        <v>1342</v>
      </c>
      <c r="I8" s="90"/>
      <c r="J8" s="90"/>
      <c r="K8" s="90"/>
      <c r="L8" s="90"/>
    </row>
    <row r="9" spans="1:12" ht="12.75">
      <c r="A9" s="86">
        <v>4</v>
      </c>
      <c r="B9" s="91" t="s">
        <v>69</v>
      </c>
      <c r="C9" s="90">
        <v>23</v>
      </c>
      <c r="D9" s="90">
        <v>57781.47</v>
      </c>
      <c r="E9" s="90">
        <v>15</v>
      </c>
      <c r="F9" s="90">
        <v>33438.9</v>
      </c>
      <c r="G9" s="90"/>
      <c r="H9" s="90"/>
      <c r="I9" s="90">
        <v>1</v>
      </c>
      <c r="J9" s="90">
        <v>203</v>
      </c>
      <c r="K9" s="90">
        <v>5</v>
      </c>
      <c r="L9" s="90">
        <v>18541.36</v>
      </c>
    </row>
    <row r="10" spans="1:12" ht="12.75">
      <c r="A10" s="86">
        <v>5</v>
      </c>
      <c r="B10" s="89" t="s">
        <v>70</v>
      </c>
      <c r="C10" s="90">
        <v>472</v>
      </c>
      <c r="D10" s="90">
        <v>507275.99999999697</v>
      </c>
      <c r="E10" s="90">
        <v>406</v>
      </c>
      <c r="F10" s="90">
        <v>506799.02999999799</v>
      </c>
      <c r="G10" s="90">
        <v>3</v>
      </c>
      <c r="H10" s="90">
        <v>3317.2</v>
      </c>
      <c r="I10" s="90">
        <v>3</v>
      </c>
      <c r="J10" s="90">
        <v>3220.8</v>
      </c>
      <c r="K10" s="90">
        <v>55</v>
      </c>
      <c r="L10" s="90">
        <v>56900.800000000003</v>
      </c>
    </row>
    <row r="11" spans="1:12" ht="12.75">
      <c r="A11" s="86">
        <v>6</v>
      </c>
      <c r="B11" s="91" t="s">
        <v>71</v>
      </c>
      <c r="C11" s="90">
        <v>5</v>
      </c>
      <c r="D11" s="90">
        <v>13420</v>
      </c>
      <c r="E11" s="90">
        <v>5</v>
      </c>
      <c r="F11" s="90">
        <v>13420</v>
      </c>
      <c r="G11" s="90"/>
      <c r="H11" s="90"/>
      <c r="I11" s="90"/>
      <c r="J11" s="90"/>
      <c r="K11" s="90"/>
      <c r="L11" s="90"/>
    </row>
    <row r="12" spans="1:12" ht="12.75">
      <c r="A12" s="86">
        <v>7</v>
      </c>
      <c r="B12" s="91" t="s">
        <v>72</v>
      </c>
      <c r="C12" s="90">
        <v>467</v>
      </c>
      <c r="D12" s="90">
        <v>493855.99999999697</v>
      </c>
      <c r="E12" s="90">
        <v>401</v>
      </c>
      <c r="F12" s="90">
        <v>493379.02999999799</v>
      </c>
      <c r="G12" s="90">
        <v>3</v>
      </c>
      <c r="H12" s="90">
        <v>3317.2</v>
      </c>
      <c r="I12" s="90">
        <v>3</v>
      </c>
      <c r="J12" s="90">
        <v>3220.8</v>
      </c>
      <c r="K12" s="90">
        <v>55</v>
      </c>
      <c r="L12" s="90">
        <v>56900.800000000003</v>
      </c>
    </row>
    <row r="13" spans="1:12" ht="12.75">
      <c r="A13" s="86">
        <v>8</v>
      </c>
      <c r="B13" s="89" t="s">
        <v>18</v>
      </c>
      <c r="C13" s="90">
        <v>226</v>
      </c>
      <c r="D13" s="90">
        <v>241560.00000000099</v>
      </c>
      <c r="E13" s="90">
        <v>219</v>
      </c>
      <c r="F13" s="90">
        <v>235762.760000001</v>
      </c>
      <c r="G13" s="90">
        <v>1</v>
      </c>
      <c r="H13" s="90">
        <v>1073.5999999999999</v>
      </c>
      <c r="I13" s="90"/>
      <c r="J13" s="90"/>
      <c r="K13" s="90">
        <v>5</v>
      </c>
      <c r="L13" s="90">
        <v>5368</v>
      </c>
    </row>
    <row r="14" spans="1:12" ht="12.75">
      <c r="A14" s="86">
        <v>9</v>
      </c>
      <c r="B14" s="89" t="s">
        <v>19</v>
      </c>
      <c r="C14" s="90">
        <v>1</v>
      </c>
      <c r="D14" s="90">
        <v>8052</v>
      </c>
      <c r="E14" s="90">
        <v>1</v>
      </c>
      <c r="F14" s="90">
        <v>8052</v>
      </c>
      <c r="G14" s="90"/>
      <c r="H14" s="90"/>
      <c r="I14" s="90"/>
      <c r="J14" s="90"/>
      <c r="K14" s="90"/>
      <c r="L14" s="90"/>
    </row>
    <row r="15" spans="1:12" ht="89.25" customHeight="1">
      <c r="A15" s="86">
        <v>10</v>
      </c>
      <c r="B15" s="89" t="s">
        <v>90</v>
      </c>
      <c r="C15" s="90">
        <v>210</v>
      </c>
      <c r="D15" s="90">
        <v>112191.2</v>
      </c>
      <c r="E15" s="90">
        <v>188</v>
      </c>
      <c r="F15" s="90">
        <v>107861.57</v>
      </c>
      <c r="G15" s="90">
        <v>1</v>
      </c>
      <c r="H15" s="90">
        <v>536.79999999999995</v>
      </c>
      <c r="I15" s="90"/>
      <c r="J15" s="90"/>
      <c r="K15" s="90">
        <v>17</v>
      </c>
      <c r="L15" s="90">
        <v>9930.7999999999993</v>
      </c>
    </row>
    <row r="16" spans="1:12" ht="12.75">
      <c r="A16" s="86">
        <v>11</v>
      </c>
      <c r="B16" s="91" t="s">
        <v>71</v>
      </c>
      <c r="C16" s="90">
        <v>2</v>
      </c>
      <c r="D16" s="90">
        <v>2684</v>
      </c>
      <c r="E16" s="90">
        <v>1</v>
      </c>
      <c r="F16" s="90">
        <v>1342</v>
      </c>
      <c r="G16" s="90"/>
      <c r="H16" s="90"/>
      <c r="I16" s="90"/>
      <c r="J16" s="90"/>
      <c r="K16" s="90">
        <v>1</v>
      </c>
      <c r="L16" s="90">
        <v>1342</v>
      </c>
    </row>
    <row r="17" spans="1:12" ht="12.75">
      <c r="A17" s="86">
        <v>12</v>
      </c>
      <c r="B17" s="91" t="s">
        <v>72</v>
      </c>
      <c r="C17" s="90">
        <v>208</v>
      </c>
      <c r="D17" s="90">
        <v>109507.2</v>
      </c>
      <c r="E17" s="90">
        <v>187</v>
      </c>
      <c r="F17" s="90">
        <v>106519.57</v>
      </c>
      <c r="G17" s="90">
        <v>1</v>
      </c>
      <c r="H17" s="90">
        <v>536.79999999999995</v>
      </c>
      <c r="I17" s="90"/>
      <c r="J17" s="90"/>
      <c r="K17" s="90">
        <v>16</v>
      </c>
      <c r="L17" s="90">
        <v>8588.7999999999993</v>
      </c>
    </row>
    <row r="18" spans="1:12" ht="12.75">
      <c r="A18" s="86">
        <v>13</v>
      </c>
      <c r="B18" s="92" t="s">
        <v>91</v>
      </c>
      <c r="C18" s="90">
        <v>441</v>
      </c>
      <c r="D18" s="90">
        <v>115948.799999999</v>
      </c>
      <c r="E18" s="90">
        <v>425</v>
      </c>
      <c r="F18" s="90">
        <v>115116.499999999</v>
      </c>
      <c r="G18" s="90">
        <v>1</v>
      </c>
      <c r="H18" s="90">
        <v>248.1</v>
      </c>
      <c r="I18" s="90">
        <v>2</v>
      </c>
      <c r="J18" s="90">
        <v>536.79999999999995</v>
      </c>
      <c r="K18" s="90">
        <v>4</v>
      </c>
      <c r="L18" s="90">
        <v>1073.5999999999999</v>
      </c>
    </row>
    <row r="19" spans="1:12" ht="12.75">
      <c r="A19" s="86">
        <v>14</v>
      </c>
      <c r="B19" s="92" t="s">
        <v>92</v>
      </c>
      <c r="C19" s="90">
        <v>50</v>
      </c>
      <c r="D19" s="90">
        <v>6709.99999999999</v>
      </c>
      <c r="E19" s="90">
        <v>47</v>
      </c>
      <c r="F19" s="90">
        <v>6307.4</v>
      </c>
      <c r="G19" s="90"/>
      <c r="H19" s="90"/>
      <c r="I19" s="90"/>
      <c r="J19" s="90"/>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20.100000000000001" customHeight="1">
      <c r="A28" s="86">
        <v>23</v>
      </c>
      <c r="B28" s="87" t="s">
        <v>98</v>
      </c>
      <c r="C28" s="88">
        <f t="shared" ref="C28:L28" si="1">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20.100000000000001" customHeight="1">
      <c r="A39" s="86">
        <v>34</v>
      </c>
      <c r="B39" s="87" t="s">
        <v>99</v>
      </c>
      <c r="C39" s="88">
        <f t="shared" ref="C39:L39" si="2">SUM(C40,C47,C48,C49)</f>
        <v>18</v>
      </c>
      <c r="D39" s="88">
        <f t="shared" si="2"/>
        <v>20935.2</v>
      </c>
      <c r="E39" s="88">
        <f t="shared" si="2"/>
        <v>16</v>
      </c>
      <c r="F39" s="88">
        <f t="shared" si="2"/>
        <v>11809.8</v>
      </c>
      <c r="G39" s="88">
        <f t="shared" si="2"/>
        <v>0</v>
      </c>
      <c r="H39" s="88">
        <f t="shared" si="2"/>
        <v>0</v>
      </c>
      <c r="I39" s="88">
        <f t="shared" si="2"/>
        <v>0</v>
      </c>
      <c r="J39" s="88">
        <f t="shared" si="2"/>
        <v>0</v>
      </c>
      <c r="K39" s="88">
        <f t="shared" si="2"/>
        <v>2</v>
      </c>
      <c r="L39" s="88">
        <f t="shared" si="2"/>
        <v>2147.1999999999998</v>
      </c>
    </row>
    <row r="40" spans="1:12" ht="12.75">
      <c r="A40" s="86">
        <v>35</v>
      </c>
      <c r="B40" s="89" t="s">
        <v>78</v>
      </c>
      <c r="C40" s="90">
        <f t="shared" ref="C40:L40" si="3">SUM(C41,C44)</f>
        <v>18</v>
      </c>
      <c r="D40" s="90">
        <f t="shared" si="3"/>
        <v>20935.2</v>
      </c>
      <c r="E40" s="90">
        <f t="shared" si="3"/>
        <v>16</v>
      </c>
      <c r="F40" s="90">
        <f t="shared" si="3"/>
        <v>11809.8</v>
      </c>
      <c r="G40" s="90">
        <f t="shared" si="3"/>
        <v>0</v>
      </c>
      <c r="H40" s="90">
        <f t="shared" si="3"/>
        <v>0</v>
      </c>
      <c r="I40" s="90">
        <f t="shared" si="3"/>
        <v>0</v>
      </c>
      <c r="J40" s="90">
        <f t="shared" si="3"/>
        <v>0</v>
      </c>
      <c r="K40" s="90">
        <f t="shared" si="3"/>
        <v>2</v>
      </c>
      <c r="L40" s="90">
        <f t="shared" si="3"/>
        <v>2147.1999999999998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18</v>
      </c>
      <c r="D44" s="90">
        <v>20935.2</v>
      </c>
      <c r="E44" s="90">
        <v>16</v>
      </c>
      <c r="F44" s="90">
        <v>11809.8</v>
      </c>
      <c r="G44" s="90"/>
      <c r="H44" s="90"/>
      <c r="I44" s="90"/>
      <c r="J44" s="90"/>
      <c r="K44" s="90">
        <v>2</v>
      </c>
      <c r="L44" s="90">
        <v>2147.1999999999998</v>
      </c>
    </row>
    <row r="45" spans="1:12" ht="25.5">
      <c r="A45" s="86">
        <v>40</v>
      </c>
      <c r="B45" s="91" t="s">
        <v>82</v>
      </c>
      <c r="C45" s="90">
        <v>1</v>
      </c>
      <c r="D45" s="90">
        <v>2684</v>
      </c>
      <c r="E45" s="90">
        <v>1</v>
      </c>
      <c r="F45" s="90">
        <v>2684</v>
      </c>
      <c r="G45" s="90"/>
      <c r="H45" s="90"/>
      <c r="I45" s="90"/>
      <c r="J45" s="90"/>
      <c r="K45" s="90"/>
      <c r="L45" s="90"/>
    </row>
    <row r="46" spans="1:12" ht="12.75">
      <c r="A46" s="86">
        <v>41</v>
      </c>
      <c r="B46" s="91" t="s">
        <v>72</v>
      </c>
      <c r="C46" s="90">
        <v>17</v>
      </c>
      <c r="D46" s="90">
        <v>18251.2</v>
      </c>
      <c r="E46" s="90">
        <v>15</v>
      </c>
      <c r="F46" s="90">
        <v>9125.7999999999993</v>
      </c>
      <c r="G46" s="90"/>
      <c r="H46" s="90"/>
      <c r="I46" s="90"/>
      <c r="J46" s="90"/>
      <c r="K46" s="90">
        <v>2</v>
      </c>
      <c r="L46" s="90">
        <v>2147.1999999999998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20.100000000000001" customHeight="1">
      <c r="A50" s="86">
        <v>45</v>
      </c>
      <c r="B50" s="87" t="s">
        <v>100</v>
      </c>
      <c r="C50" s="88">
        <f t="shared" ref="C50:L50" si="4">SUM(C51:C54)</f>
        <v>21</v>
      </c>
      <c r="D50" s="88">
        <f t="shared" si="4"/>
        <v>523.35</v>
      </c>
      <c r="E50" s="88">
        <f t="shared" si="4"/>
        <v>21</v>
      </c>
      <c r="F50" s="88">
        <f t="shared" si="4"/>
        <v>523.35</v>
      </c>
      <c r="G50" s="88">
        <f t="shared" si="4"/>
        <v>0</v>
      </c>
      <c r="H50" s="88">
        <f t="shared" si="4"/>
        <v>0</v>
      </c>
      <c r="I50" s="88">
        <f t="shared" si="4"/>
        <v>0</v>
      </c>
      <c r="J50" s="88">
        <f t="shared" si="4"/>
        <v>0</v>
      </c>
      <c r="K50" s="88">
        <f t="shared" si="4"/>
        <v>0</v>
      </c>
      <c r="L50" s="88">
        <f t="shared" si="4"/>
        <v>0</v>
      </c>
    </row>
    <row r="51" spans="1:12" ht="12.75">
      <c r="A51" s="86">
        <v>46</v>
      </c>
      <c r="B51" s="89" t="s">
        <v>9</v>
      </c>
      <c r="C51" s="90">
        <v>15</v>
      </c>
      <c r="D51" s="90">
        <v>136.85</v>
      </c>
      <c r="E51" s="90">
        <v>15</v>
      </c>
      <c r="F51" s="90">
        <v>136.85</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v>1</v>
      </c>
      <c r="D53" s="90">
        <v>8.0500000000000007</v>
      </c>
      <c r="E53" s="90">
        <v>1</v>
      </c>
      <c r="F53" s="90">
        <v>8.0500000000000007</v>
      </c>
      <c r="G53" s="90"/>
      <c r="H53" s="90"/>
      <c r="I53" s="90"/>
      <c r="J53" s="90"/>
      <c r="K53" s="90"/>
      <c r="L53" s="90"/>
    </row>
    <row r="54" spans="1:12" ht="12.75">
      <c r="A54" s="86">
        <v>49</v>
      </c>
      <c r="B54" s="89" t="s">
        <v>85</v>
      </c>
      <c r="C54" s="90">
        <v>5</v>
      </c>
      <c r="D54" s="90">
        <v>378.45</v>
      </c>
      <c r="E54" s="90">
        <v>5</v>
      </c>
      <c r="F54" s="90">
        <v>378.45</v>
      </c>
      <c r="G54" s="90"/>
      <c r="H54" s="90"/>
      <c r="I54" s="90"/>
      <c r="J54" s="90"/>
      <c r="K54" s="90"/>
      <c r="L54" s="90"/>
    </row>
    <row r="55" spans="1:12" s="47" customFormat="1" ht="20.100000000000001" customHeight="1">
      <c r="A55" s="86">
        <v>50</v>
      </c>
      <c r="B55" s="87" t="s">
        <v>95</v>
      </c>
      <c r="C55" s="88">
        <v>295</v>
      </c>
      <c r="D55" s="88">
        <v>158356</v>
      </c>
      <c r="E55" s="88">
        <v>295</v>
      </c>
      <c r="F55" s="88">
        <v>158356</v>
      </c>
      <c r="G55" s="88"/>
      <c r="H55" s="88"/>
      <c r="I55" s="88">
        <v>295</v>
      </c>
      <c r="J55" s="88">
        <v>158356</v>
      </c>
      <c r="K55" s="88"/>
      <c r="L55" s="88"/>
    </row>
    <row r="56" spans="1:12" ht="20.100000000000001" customHeight="1">
      <c r="A56" s="86">
        <v>51</v>
      </c>
      <c r="B56" s="95" t="s">
        <v>134</v>
      </c>
      <c r="C56" s="88">
        <f t="shared" ref="C56:L56" si="5">SUM(C6,C28,C39,C50,C55)</f>
        <v>1963</v>
      </c>
      <c r="D56" s="88">
        <f t="shared" si="5"/>
        <v>1843006.2399999967</v>
      </c>
      <c r="E56" s="88">
        <f t="shared" si="5"/>
        <v>1838</v>
      </c>
      <c r="F56" s="88">
        <f t="shared" si="5"/>
        <v>1777071.9299999981</v>
      </c>
      <c r="G56" s="88">
        <f t="shared" si="5"/>
        <v>7</v>
      </c>
      <c r="H56" s="88">
        <f t="shared" si="5"/>
        <v>6517.7</v>
      </c>
      <c r="I56" s="88">
        <f t="shared" si="5"/>
        <v>301</v>
      </c>
      <c r="J56" s="88">
        <f t="shared" si="5"/>
        <v>162316.6</v>
      </c>
      <c r="K56" s="88">
        <f t="shared" si="5"/>
        <v>91</v>
      </c>
      <c r="L56" s="88">
        <f t="shared" si="5"/>
        <v>94364.360000000015</v>
      </c>
    </row>
    <row r="57" spans="1:12" ht="12.75">
      <c r="A57" s="86">
        <v>52</v>
      </c>
      <c r="B57" s="104" t="s">
        <v>106</v>
      </c>
      <c r="C57" s="90"/>
      <c r="D57" s="90"/>
      <c r="E57" s="90"/>
      <c r="F57" s="90"/>
      <c r="G57" s="90"/>
      <c r="H57" s="90"/>
      <c r="I57" s="90"/>
      <c r="J57" s="90"/>
      <c r="K57" s="90"/>
      <c r="L57" s="90"/>
    </row>
    <row r="58" spans="1:12">
      <c r="C58" s="48"/>
      <c r="D58" s="51"/>
      <c r="E58" s="51"/>
      <c r="F58" s="51"/>
      <c r="G58" s="48"/>
      <c r="H58" s="48"/>
      <c r="I58" s="48"/>
      <c r="J58" s="48"/>
      <c r="K58" s="48"/>
      <c r="L58" s="48"/>
    </row>
    <row r="59" spans="1:12" ht="12.75">
      <c r="B59" s="49"/>
      <c r="C59" s="48"/>
      <c r="D59" s="51"/>
      <c r="E59" s="51"/>
      <c r="F59" s="51"/>
      <c r="G59" s="48"/>
      <c r="H59" s="48"/>
      <c r="I59" s="48"/>
      <c r="J59" s="48"/>
      <c r="K59" s="48"/>
      <c r="L59" s="48"/>
    </row>
    <row r="60" spans="1:12" ht="12.75">
      <c r="B60" s="49"/>
      <c r="C60" s="48"/>
      <c r="D60" s="51"/>
      <c r="E60" s="51"/>
      <c r="F60" s="51"/>
      <c r="G60" s="48"/>
      <c r="H60" s="48"/>
      <c r="I60" s="48"/>
      <c r="J60" s="48"/>
      <c r="K60" s="48"/>
      <c r="L60" s="48"/>
    </row>
    <row r="61" spans="1:12" ht="12.75">
      <c r="B61" s="49"/>
    </row>
  </sheetData>
  <mergeCells count="17">
    <mergeCell ref="L3:L4"/>
    <mergeCell ref="K2:L2"/>
    <mergeCell ref="I2:J2"/>
    <mergeCell ref="I3:I4"/>
    <mergeCell ref="F3:F4"/>
    <mergeCell ref="G2:H2"/>
    <mergeCell ref="G3:G4"/>
    <mergeCell ref="H3:H4"/>
    <mergeCell ref="E2:F2"/>
    <mergeCell ref="K3:K4"/>
    <mergeCell ref="J3:J4"/>
    <mergeCell ref="B1:C1"/>
    <mergeCell ref="A2:A4"/>
    <mergeCell ref="B2:B4"/>
    <mergeCell ref="E3:E4"/>
    <mergeCell ref="C2:C4"/>
    <mergeCell ref="D2:D4"/>
  </mergeCells>
  <phoneticPr fontId="0" type="noConversion"/>
  <pageMargins left="0.27559055118110237" right="0.19685039370078741" top="0.19685039370078741" bottom="0.62992125984251968" header="0.15748031496062992" footer="0.31496062992125984"/>
  <pageSetup paperSize="9" scale="60" fitToWidth="2" fitToHeight="2" orientation="landscape" r:id="rId1"/>
  <headerFooter alignWithMargins="0">
    <oddFooter>&amp;C&amp;CФорма № 10, Підрозділ: Гайсинський районний суд Вінницької області,_x000D_
 Початок періоду: 01.01.2023, Кінець періоду: 31.12.2023&amp;LB5C42C65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selection activeCell="I29" sqref="I29"/>
    </sheetView>
  </sheetViews>
  <sheetFormatPr defaultRowHeight="12.75"/>
  <cols>
    <col min="1" max="1" width="5.7109375" customWidth="1"/>
    <col min="2" max="2" width="50.7109375" customWidth="1"/>
    <col min="3" max="7" width="20.7109375" customWidth="1"/>
  </cols>
  <sheetData>
    <row r="1" spans="1:7" ht="18.75" customHeight="1">
      <c r="A1" s="62"/>
      <c r="B1" s="63" t="s">
        <v>107</v>
      </c>
      <c r="C1" s="63"/>
      <c r="D1" s="63"/>
      <c r="E1" s="62"/>
      <c r="F1" s="62"/>
    </row>
    <row r="2" spans="1:7">
      <c r="A2" s="62"/>
      <c r="B2" s="64"/>
      <c r="C2" s="64"/>
      <c r="D2" s="64"/>
      <c r="E2" s="62"/>
      <c r="F2" s="62"/>
    </row>
    <row r="3" spans="1:7" ht="39.950000000000003"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91</v>
      </c>
      <c r="G5" s="97">
        <f>SUM(G6:G33)</f>
        <v>94364.360000000015</v>
      </c>
    </row>
    <row r="6" spans="1:7" ht="12.75" customHeight="1">
      <c r="A6" s="96">
        <v>2</v>
      </c>
      <c r="B6" s="160" t="s">
        <v>114</v>
      </c>
      <c r="C6" s="161"/>
      <c r="D6" s="162"/>
      <c r="E6" s="102" t="s">
        <v>135</v>
      </c>
      <c r="F6" s="98"/>
      <c r="G6" s="99"/>
    </row>
    <row r="7" spans="1:7" ht="26.45" customHeight="1">
      <c r="A7" s="96">
        <v>3</v>
      </c>
      <c r="B7" s="160" t="s">
        <v>59</v>
      </c>
      <c r="C7" s="161"/>
      <c r="D7" s="162"/>
      <c r="E7" s="102" t="s">
        <v>136</v>
      </c>
      <c r="F7" s="98">
        <v>1</v>
      </c>
      <c r="G7" s="99">
        <v>13420</v>
      </c>
    </row>
    <row r="8" spans="1:7" ht="39.6" customHeight="1">
      <c r="A8" s="96">
        <v>4</v>
      </c>
      <c r="B8" s="160" t="s">
        <v>119</v>
      </c>
      <c r="C8" s="161"/>
      <c r="D8" s="162"/>
      <c r="E8" s="102" t="s">
        <v>137</v>
      </c>
      <c r="F8" s="98">
        <v>34</v>
      </c>
      <c r="G8" s="99">
        <v>31939.599999999999</v>
      </c>
    </row>
    <row r="9" spans="1:7" ht="39.6" customHeight="1">
      <c r="A9" s="96">
        <v>5</v>
      </c>
      <c r="B9" s="160" t="s">
        <v>115</v>
      </c>
      <c r="C9" s="161"/>
      <c r="D9" s="162"/>
      <c r="E9" s="102" t="s">
        <v>138</v>
      </c>
      <c r="F9" s="98"/>
      <c r="G9" s="99"/>
    </row>
    <row r="10" spans="1:7" ht="26.45" customHeight="1">
      <c r="A10" s="96">
        <v>6</v>
      </c>
      <c r="B10" s="160" t="s">
        <v>60</v>
      </c>
      <c r="C10" s="161"/>
      <c r="D10" s="162"/>
      <c r="E10" s="102" t="s">
        <v>139</v>
      </c>
      <c r="F10" s="98"/>
      <c r="G10" s="99"/>
    </row>
    <row r="11" spans="1:7" ht="26.45" customHeight="1">
      <c r="A11" s="96">
        <v>7</v>
      </c>
      <c r="B11" s="160" t="s">
        <v>61</v>
      </c>
      <c r="C11" s="161"/>
      <c r="D11" s="162"/>
      <c r="E11" s="102" t="s">
        <v>140</v>
      </c>
      <c r="F11" s="98">
        <v>2</v>
      </c>
      <c r="G11" s="99">
        <v>2969.59</v>
      </c>
    </row>
    <row r="12" spans="1:7" ht="26.45" customHeight="1">
      <c r="A12" s="96">
        <v>8</v>
      </c>
      <c r="B12" s="160" t="s">
        <v>62</v>
      </c>
      <c r="C12" s="161"/>
      <c r="D12" s="162"/>
      <c r="E12" s="102" t="s">
        <v>141</v>
      </c>
      <c r="F12" s="98"/>
      <c r="G12" s="99"/>
    </row>
    <row r="13" spans="1:7" ht="26.45" customHeight="1">
      <c r="A13" s="96">
        <v>9</v>
      </c>
      <c r="B13" s="160" t="s">
        <v>120</v>
      </c>
      <c r="C13" s="161"/>
      <c r="D13" s="162"/>
      <c r="E13" s="102" t="s">
        <v>142</v>
      </c>
      <c r="F13" s="98"/>
      <c r="G13" s="99"/>
    </row>
    <row r="14" spans="1:7" ht="12.75" customHeight="1">
      <c r="A14" s="96">
        <v>10</v>
      </c>
      <c r="B14" s="160" t="s">
        <v>88</v>
      </c>
      <c r="C14" s="161"/>
      <c r="D14" s="162"/>
      <c r="E14" s="102" t="s">
        <v>143</v>
      </c>
      <c r="F14" s="98">
        <v>19</v>
      </c>
      <c r="G14" s="99">
        <v>17450.57</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45" customHeight="1">
      <c r="A17" s="96">
        <v>13</v>
      </c>
      <c r="B17" s="160" t="s">
        <v>65</v>
      </c>
      <c r="C17" s="161"/>
      <c r="D17" s="162"/>
      <c r="E17" s="102" t="s">
        <v>146</v>
      </c>
      <c r="F17" s="98">
        <v>1</v>
      </c>
      <c r="G17" s="99">
        <v>1073.5999999999999</v>
      </c>
    </row>
    <row r="18" spans="1:7" ht="26.25" customHeight="1">
      <c r="A18" s="96">
        <v>14</v>
      </c>
      <c r="B18" s="160" t="s">
        <v>121</v>
      </c>
      <c r="C18" s="161"/>
      <c r="D18" s="162"/>
      <c r="E18" s="102" t="s">
        <v>147</v>
      </c>
      <c r="F18" s="98">
        <v>11</v>
      </c>
      <c r="G18" s="99">
        <v>9796.6</v>
      </c>
    </row>
    <row r="19" spans="1:7" ht="26.45" customHeight="1">
      <c r="A19" s="96">
        <v>15</v>
      </c>
      <c r="B19" s="160" t="s">
        <v>116</v>
      </c>
      <c r="C19" s="161"/>
      <c r="D19" s="162"/>
      <c r="E19" s="102" t="s">
        <v>148</v>
      </c>
      <c r="F19" s="98"/>
      <c r="G19" s="99"/>
    </row>
    <row r="20" spans="1:7" ht="53.1"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45" customHeight="1">
      <c r="A22" s="96">
        <v>18</v>
      </c>
      <c r="B22" s="160" t="s">
        <v>117</v>
      </c>
      <c r="C22" s="161"/>
      <c r="D22" s="162"/>
      <c r="E22" s="102" t="s">
        <v>151</v>
      </c>
      <c r="F22" s="98"/>
      <c r="G22" s="99"/>
    </row>
    <row r="23" spans="1:7" ht="53.1"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v>
      </c>
      <c r="G25" s="99">
        <v>3489.2</v>
      </c>
    </row>
    <row r="26" spans="1:7" ht="63" customHeight="1">
      <c r="A26" s="96">
        <v>22</v>
      </c>
      <c r="B26" s="160" t="s">
        <v>89</v>
      </c>
      <c r="C26" s="161"/>
      <c r="D26" s="162"/>
      <c r="E26" s="103" t="s">
        <v>154</v>
      </c>
      <c r="F26" s="98"/>
      <c r="G26" s="99"/>
    </row>
    <row r="27" spans="1:7" ht="39.6" customHeight="1">
      <c r="A27" s="96">
        <v>23</v>
      </c>
      <c r="B27" s="160" t="s">
        <v>118</v>
      </c>
      <c r="C27" s="161"/>
      <c r="D27" s="162"/>
      <c r="E27" s="103" t="s">
        <v>155</v>
      </c>
      <c r="F27" s="98"/>
      <c r="G27" s="99"/>
    </row>
    <row r="28" spans="1:7" s="106" customFormat="1" ht="26.45" customHeight="1">
      <c r="A28" s="96">
        <v>24</v>
      </c>
      <c r="B28" s="158" t="s">
        <v>109</v>
      </c>
      <c r="C28" s="158"/>
      <c r="D28" s="158"/>
      <c r="E28" s="105" t="s">
        <v>156</v>
      </c>
      <c r="F28" s="90"/>
      <c r="G28" s="90"/>
    </row>
    <row r="29" spans="1:7" s="106" customFormat="1" ht="39.6" customHeight="1">
      <c r="A29" s="96">
        <v>25</v>
      </c>
      <c r="B29" s="158" t="s">
        <v>110</v>
      </c>
      <c r="C29" s="158"/>
      <c r="D29" s="158"/>
      <c r="E29" s="105" t="s">
        <v>157</v>
      </c>
      <c r="F29" s="90"/>
      <c r="G29" s="90"/>
    </row>
    <row r="30" spans="1:7" s="106" customFormat="1" ht="26.4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11" s="106" customFormat="1" ht="12.75" customHeight="1">
      <c r="A33" s="96">
        <v>29</v>
      </c>
      <c r="B33" s="158" t="s">
        <v>112</v>
      </c>
      <c r="C33" s="158"/>
      <c r="D33" s="158"/>
      <c r="E33" s="107" t="s">
        <v>113</v>
      </c>
      <c r="F33" s="90">
        <v>18</v>
      </c>
      <c r="G33" s="90">
        <v>14225.2</v>
      </c>
    </row>
    <row r="34" spans="1:11">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c r="A43" s="80"/>
      <c r="B43" s="81"/>
      <c r="C43" s="81"/>
      <c r="D43" s="81"/>
      <c r="E43" s="82"/>
      <c r="F43" s="82"/>
      <c r="G43" s="83"/>
      <c r="H43" s="74"/>
      <c r="I43" s="75"/>
      <c r="J43" s="75"/>
      <c r="K43" s="76"/>
    </row>
    <row r="44" spans="1:11">
      <c r="A44" s="73"/>
      <c r="B44" s="84"/>
      <c r="C44" s="84"/>
      <c r="D44" s="84"/>
      <c r="E44" s="73"/>
      <c r="F44" s="73"/>
      <c r="G44" s="66"/>
      <c r="H44" s="66"/>
      <c r="I44" s="66"/>
      <c r="J44" s="66"/>
      <c r="K44" s="66"/>
    </row>
  </sheetData>
  <mergeCells count="36">
    <mergeCell ref="B31:D31"/>
    <mergeCell ref="B10:D10"/>
    <mergeCell ref="B11:D11"/>
    <mergeCell ref="B12:D12"/>
    <mergeCell ref="B13:D13"/>
    <mergeCell ref="B14:D14"/>
    <mergeCell ref="B15:D15"/>
    <mergeCell ref="B29:D29"/>
    <mergeCell ref="B27:D27"/>
    <mergeCell ref="B3:D3"/>
    <mergeCell ref="B5:D5"/>
    <mergeCell ref="B6:D6"/>
    <mergeCell ref="B7:D7"/>
    <mergeCell ref="B8:D8"/>
    <mergeCell ref="B9:D9"/>
    <mergeCell ref="B4:D4"/>
    <mergeCell ref="E35:F35"/>
    <mergeCell ref="C40:D40"/>
    <mergeCell ref="C41:D41"/>
    <mergeCell ref="E37:F37"/>
    <mergeCell ref="B28:D28"/>
    <mergeCell ref="B23:D23"/>
    <mergeCell ref="B25:D25"/>
    <mergeCell ref="B26:D26"/>
    <mergeCell ref="B24:D24"/>
    <mergeCell ref="B32:D32"/>
    <mergeCell ref="B30:D30"/>
    <mergeCell ref="B33:D33"/>
    <mergeCell ref="C42:D42"/>
    <mergeCell ref="B16:D16"/>
    <mergeCell ref="B17:D17"/>
    <mergeCell ref="B18:D18"/>
    <mergeCell ref="B19:D19"/>
    <mergeCell ref="B20:D20"/>
    <mergeCell ref="B21:D21"/>
    <mergeCell ref="B22:D22"/>
  </mergeCells>
  <phoneticPr fontId="0" type="noConversion"/>
  <conditionalFormatting sqref="B28:B30 B33">
    <cfRule type="duplicateValues" dxfId="5" priority="6" stopIfTrue="1"/>
  </conditionalFormatting>
  <conditionalFormatting sqref="B25:B27">
    <cfRule type="duplicateValues" dxfId="4" priority="4" stopIfTrue="1"/>
  </conditionalFormatting>
  <conditionalFormatting sqref="B6:B23">
    <cfRule type="duplicateValues" dxfId="3" priority="5" stopIfTrue="1"/>
  </conditionalFormatting>
  <conditionalFormatting sqref="B24">
    <cfRule type="duplicateValues" dxfId="2" priority="3" stopIfTrue="1"/>
  </conditionalFormatting>
  <conditionalFormatting sqref="B32">
    <cfRule type="duplicateValues" dxfId="1" priority="2" stopIfTrue="1"/>
  </conditionalFormatting>
  <conditionalFormatting sqref="B31">
    <cfRule type="duplicateValues" dxfId="0" priority="1" stopIfTrue="1"/>
  </conditionalFormatting>
  <pageMargins left="0.70866141732283472" right="0.70866141732283472" top="0.74803149606299213" bottom="0.74803149606299213" header="0.31496062992125984" footer="0.31496062992125984"/>
  <pageSetup paperSize="9" scale="55" orientation="portrait" r:id="rId1"/>
  <headerFooter>
    <oddFooter>&amp;C&amp;CФорма № 10, Підрозділ: Гайсинський районний суд Вінницької області,_x000D_
 Початок періоду: 01.01.2023, Кінець періоду: 31.12.2023&amp;LB5C42C65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титульний</vt:lpstr>
      <vt:lpstr>розділ 1</vt:lpstr>
      <vt:lpstr>розділ 2</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ValTar</cp:lastModifiedBy>
  <cp:lastPrinted>2022-11-24T11:52:15Z</cp:lastPrinted>
  <dcterms:created xsi:type="dcterms:W3CDTF">2015-09-09T10:27:32Z</dcterms:created>
  <dcterms:modified xsi:type="dcterms:W3CDTF">2024-01-30T13:19:34Z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B5C42C65</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